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tadística\Estadística Básica 2025\"/>
    </mc:Choice>
  </mc:AlternateContent>
  <xr:revisionPtr revIDLastSave="0" documentId="13_ncr:1_{E7E6172C-C892-4F85-B5A3-153C7F3F1C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.3.1" sheetId="6" r:id="rId1"/>
    <sheet name="10.3.2" sheetId="1" r:id="rId2"/>
    <sheet name="10.3.3" sheetId="7" r:id="rId3"/>
    <sheet name="10.3.4" sheetId="8" r:id="rId4"/>
    <sheet name="10.3.5" sheetId="9" r:id="rId5"/>
    <sheet name="10.3.6" sheetId="10" r:id="rId6"/>
  </sheets>
  <externalReferences>
    <externalReference r:id="rId7"/>
    <externalReference r:id="rId8"/>
  </externalReferences>
  <definedNames>
    <definedName name="AGUASCALIENTES" localSheetId="3">#REF!</definedName>
    <definedName name="AGUASCALIENTES" localSheetId="4">#REF!</definedName>
    <definedName name="AGUASCALIENTES">#REF!</definedName>
    <definedName name="Materiales_peligrosos" localSheetId="0">'[1]1.1.3'!#REF!</definedName>
    <definedName name="Materiales_peligrosos" localSheetId="3">'[2]1.1.3'!#REF!</definedName>
    <definedName name="Materiales_peligrosos" localSheetId="4">'[2]1.1.3'!#REF!</definedName>
    <definedName name="Materiales_peligrosos">'[2]1.1.3'!#REF!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10" l="1"/>
  <c r="M9" i="10"/>
  <c r="M10" i="10"/>
  <c r="M11" i="10"/>
  <c r="M7" i="10"/>
  <c r="G8" i="10" l="1"/>
  <c r="G9" i="10"/>
  <c r="G10" i="10"/>
  <c r="G11" i="10"/>
  <c r="G7" i="10"/>
  <c r="G12" i="10"/>
  <c r="C14" i="10"/>
  <c r="D14" i="10"/>
  <c r="E14" i="10"/>
  <c r="F14" i="10"/>
  <c r="H14" i="10"/>
  <c r="I14" i="10"/>
  <c r="J14" i="10"/>
  <c r="K14" i="10"/>
  <c r="M14" i="10" l="1"/>
  <c r="G14" i="10"/>
  <c r="G40" i="9"/>
  <c r="E9" i="6" l="1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L8" i="10" l="1"/>
  <c r="L9" i="10"/>
  <c r="L10" i="10"/>
  <c r="L11" i="10"/>
  <c r="L12" i="10"/>
  <c r="L7" i="10"/>
  <c r="L14" i="10" s="1"/>
  <c r="B14" i="10" l="1"/>
  <c r="B14" i="7" l="1"/>
  <c r="C14" i="7"/>
  <c r="D40" i="8" l="1"/>
  <c r="C40" i="8"/>
  <c r="B40" i="8"/>
  <c r="D15" i="10" l="1"/>
  <c r="F9" i="6"/>
  <c r="F10" i="6"/>
  <c r="F11" i="6"/>
  <c r="F12" i="6"/>
  <c r="F13" i="6"/>
  <c r="F14" i="6"/>
  <c r="F16" i="6"/>
  <c r="F17" i="6"/>
  <c r="F15" i="6"/>
  <c r="F18" i="6"/>
  <c r="F19" i="6"/>
  <c r="F20" i="6"/>
  <c r="F21" i="6"/>
  <c r="F22" i="6"/>
  <c r="F23" i="6"/>
  <c r="F24" i="6"/>
  <c r="F25" i="6"/>
  <c r="F26" i="6"/>
  <c r="F27" i="6"/>
  <c r="F28" i="6"/>
  <c r="F30" i="6"/>
  <c r="F31" i="6"/>
  <c r="F32" i="6"/>
  <c r="F33" i="6"/>
  <c r="F34" i="6"/>
  <c r="F35" i="6"/>
  <c r="F36" i="6"/>
  <c r="F37" i="6"/>
  <c r="F38" i="6"/>
  <c r="F39" i="6"/>
  <c r="F40" i="6"/>
  <c r="C42" i="6"/>
  <c r="D42" i="6"/>
  <c r="B42" i="6"/>
  <c r="B40" i="9"/>
  <c r="K14" i="7"/>
  <c r="J7" i="7"/>
  <c r="G7" i="7"/>
  <c r="F14" i="7"/>
  <c r="E15" i="10" l="1"/>
  <c r="C15" i="10"/>
  <c r="F15" i="10"/>
  <c r="B15" i="10"/>
  <c r="L7" i="7"/>
  <c r="E42" i="6"/>
  <c r="F29" i="6"/>
  <c r="F42" i="6" s="1"/>
  <c r="D43" i="6" s="1"/>
  <c r="M12" i="10"/>
  <c r="F40" i="9"/>
  <c r="E40" i="9"/>
  <c r="D40" i="9"/>
  <c r="C40" i="9"/>
  <c r="F40" i="8"/>
  <c r="E40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3" i="8"/>
  <c r="G15" i="8"/>
  <c r="G14" i="8"/>
  <c r="G12" i="8"/>
  <c r="G11" i="8"/>
  <c r="G10" i="8"/>
  <c r="G9" i="8"/>
  <c r="G8" i="8"/>
  <c r="G7" i="8"/>
  <c r="J8" i="7"/>
  <c r="J9" i="7"/>
  <c r="J10" i="7"/>
  <c r="J11" i="7"/>
  <c r="J12" i="7"/>
  <c r="G8" i="7"/>
  <c r="G9" i="7"/>
  <c r="G10" i="7"/>
  <c r="G11" i="7"/>
  <c r="G12" i="7"/>
  <c r="D14" i="7"/>
  <c r="E14" i="7"/>
  <c r="H14" i="7"/>
  <c r="I14" i="7"/>
  <c r="B43" i="6" l="1"/>
  <c r="E43" i="6"/>
  <c r="F43" i="6" s="1"/>
  <c r="I15" i="10"/>
  <c r="J14" i="7"/>
  <c r="I15" i="7" s="1"/>
  <c r="L12" i="7"/>
  <c r="L10" i="7"/>
  <c r="L8" i="7"/>
  <c r="G14" i="7"/>
  <c r="D15" i="7" s="1"/>
  <c r="G15" i="10"/>
  <c r="G40" i="8"/>
  <c r="D41" i="8" s="1"/>
  <c r="L11" i="7"/>
  <c r="L9" i="7"/>
  <c r="C15" i="7" l="1"/>
  <c r="B15" i="7"/>
  <c r="E41" i="8"/>
  <c r="C41" i="8"/>
  <c r="K15" i="10"/>
  <c r="F41" i="8"/>
  <c r="B41" i="8"/>
  <c r="H15" i="10"/>
  <c r="L14" i="7"/>
  <c r="H15" i="7"/>
  <c r="J15" i="7" s="1"/>
  <c r="F15" i="7"/>
  <c r="G40" i="1"/>
  <c r="F40" i="1"/>
  <c r="E40" i="1"/>
  <c r="D40" i="1"/>
  <c r="C40" i="1"/>
  <c r="B40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3" i="1"/>
  <c r="H15" i="1"/>
  <c r="H14" i="1"/>
  <c r="H12" i="1"/>
  <c r="H11" i="1"/>
  <c r="H10" i="1"/>
  <c r="H9" i="1"/>
  <c r="H8" i="1"/>
  <c r="H7" i="1"/>
  <c r="C41" i="1" l="1"/>
  <c r="G41" i="8"/>
  <c r="G15" i="7"/>
  <c r="H40" i="1"/>
  <c r="D41" i="1" s="1"/>
  <c r="E41" i="1" l="1"/>
  <c r="G41" i="1"/>
  <c r="B41" i="1"/>
  <c r="F41" i="1"/>
  <c r="H41" i="1" l="1"/>
  <c r="H7" i="9" l="1"/>
  <c r="H37" i="9"/>
  <c r="H24" i="9"/>
  <c r="H38" i="9"/>
  <c r="H34" i="9"/>
  <c r="H16" i="9"/>
  <c r="H23" i="9"/>
  <c r="H25" i="9"/>
  <c r="H27" i="9"/>
  <c r="H28" i="9"/>
  <c r="H17" i="9"/>
  <c r="H29" i="9"/>
  <c r="H22" i="9"/>
  <c r="H26" i="9"/>
  <c r="H30" i="9"/>
  <c r="H35" i="9"/>
  <c r="H15" i="9"/>
  <c r="H19" i="9"/>
  <c r="H31" i="9"/>
  <c r="H10" i="9"/>
  <c r="H36" i="9"/>
  <c r="H8" i="9"/>
  <c r="H20" i="9"/>
  <c r="H32" i="9"/>
  <c r="H11" i="9"/>
  <c r="H12" i="9"/>
  <c r="H14" i="9"/>
  <c r="H13" i="9"/>
  <c r="H18" i="9"/>
  <c r="H9" i="9"/>
  <c r="H21" i="9"/>
  <c r="H33" i="9"/>
  <c r="H40" i="9" l="1"/>
  <c r="E41" i="9" s="1"/>
  <c r="D41" i="9" l="1"/>
  <c r="H41" i="9" s="1"/>
  <c r="F41" i="9"/>
  <c r="B41" i="9"/>
  <c r="G41" i="9"/>
  <c r="C41" i="9"/>
</calcChain>
</file>

<file path=xl/sharedStrings.xml><?xml version="1.0" encoding="utf-8"?>
<sst xmlns="http://schemas.openxmlformats.org/spreadsheetml/2006/main" count="352" uniqueCount="108">
  <si>
    <t>Unidades de arrastre</t>
  </si>
  <si>
    <t>Total</t>
  </si>
  <si>
    <t>Aguascalientes</t>
  </si>
  <si>
    <t>Baja California</t>
  </si>
  <si>
    <t>Baja California Sur</t>
  </si>
  <si>
    <t>Campeche</t>
  </si>
  <si>
    <t>Chiapas</t>
  </si>
  <si>
    <t>Chihuahua</t>
  </si>
  <si>
    <t>Coahuila</t>
  </si>
  <si>
    <t>Colima</t>
  </si>
  <si>
    <t>Durango</t>
  </si>
  <si>
    <t>Estado de México</t>
  </si>
  <si>
    <t>Guanajuato</t>
  </si>
  <si>
    <t>Guerrero</t>
  </si>
  <si>
    <t>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</si>
  <si>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</si>
  <si>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</si>
  <si>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</si>
  <si>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</si>
  <si>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</si>
  <si>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</si>
  <si>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</si>
  <si>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</si>
  <si>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</si>
  <si>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</si>
  <si>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</si>
  <si>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</si>
  <si>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</si>
  <si>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</si>
  <si>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</si>
  <si>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</si>
  <si>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</si>
  <si>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</si>
  <si>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 xml:space="preserve">Alta                                        </t>
  </si>
  <si>
    <t>Reposición de placas</t>
  </si>
  <si>
    <t>Modificación a  T.C.</t>
  </si>
  <si>
    <t>Unidades motrices</t>
  </si>
  <si>
    <t>C-2</t>
  </si>
  <si>
    <t>C-3</t>
  </si>
  <si>
    <t>T-2</t>
  </si>
  <si>
    <t>T-3</t>
  </si>
  <si>
    <t>Otros</t>
  </si>
  <si>
    <t>Subtotal</t>
  </si>
  <si>
    <t>Trámite</t>
  </si>
  <si>
    <t>Semirremolques</t>
  </si>
  <si>
    <t>Remolques</t>
  </si>
  <si>
    <t>Autobús</t>
  </si>
  <si>
    <t>Automóvil</t>
  </si>
  <si>
    <t>Camioneta</t>
  </si>
  <si>
    <t>Gruas Industriales</t>
  </si>
  <si>
    <t>AGS</t>
  </si>
  <si>
    <t>BC</t>
  </si>
  <si>
    <t>BCS</t>
  </si>
  <si>
    <t>CHIS</t>
  </si>
  <si>
    <t>CHIH</t>
  </si>
  <si>
    <t>COAH</t>
  </si>
  <si>
    <t>COL</t>
  </si>
  <si>
    <t>DGO</t>
  </si>
  <si>
    <t>MEX</t>
  </si>
  <si>
    <t>GTO</t>
  </si>
  <si>
    <t>GRO</t>
  </si>
  <si>
    <t>HGO</t>
  </si>
  <si>
    <t>JAL</t>
  </si>
  <si>
    <t>MICH</t>
  </si>
  <si>
    <t>MOR</t>
  </si>
  <si>
    <t>NAY</t>
  </si>
  <si>
    <t>NL</t>
  </si>
  <si>
    <t>OAX</t>
  </si>
  <si>
    <t>PUE</t>
  </si>
  <si>
    <t>QRO</t>
  </si>
  <si>
    <t>QROO</t>
  </si>
  <si>
    <t>SLP</t>
  </si>
  <si>
    <t>SIN</t>
  </si>
  <si>
    <t>SON</t>
  </si>
  <si>
    <t>TAB</t>
  </si>
  <si>
    <t>TLAX</t>
  </si>
  <si>
    <t>VER</t>
  </si>
  <si>
    <t>YUC</t>
  </si>
  <si>
    <t>ZAC</t>
  </si>
  <si>
    <t>Baja</t>
  </si>
  <si>
    <t>Expedición</t>
  </si>
  <si>
    <t>Entidad
 Federativa</t>
  </si>
  <si>
    <t>Entidad Federativa</t>
  </si>
  <si>
    <t>Clase de Servicio</t>
  </si>
  <si>
    <t>Reposición de Placas</t>
  </si>
  <si>
    <t xml:space="preserve">Autotransporte de Carga </t>
  </si>
  <si>
    <t>Transporte Terrestre de Pasajeros, excepto por Ferrocarril</t>
  </si>
  <si>
    <t>Transporte Turístico por Tierra</t>
  </si>
  <si>
    <t>Subtotal      Pasajeros Terrestres</t>
  </si>
  <si>
    <t xml:space="preserve"> Pasajeros Terrestres</t>
  </si>
  <si>
    <t>Total Pasajeros Terrestres</t>
  </si>
  <si>
    <t>Minibús o Microbús</t>
  </si>
  <si>
    <t>Midibús</t>
  </si>
  <si>
    <t>CDMX</t>
  </si>
  <si>
    <t>Ciudad de México</t>
  </si>
  <si>
    <t>CAMP</t>
  </si>
  <si>
    <t>TAMS</t>
  </si>
  <si>
    <t>*Pasajeros Terrestres: Incluye Transporte Terrestre de Pasajeros, excepto por Ferrocarril y Transporte Turístico por Tierra</t>
  </si>
  <si>
    <t>*T.C.: Tarjeta de Circulación</t>
  </si>
  <si>
    <t>***Pasajeros Terrestres: Incluye Transporte Terrestre de Pasajeros, excepto por Ferrocarril y Transporte Turístico por Tierra</t>
  </si>
  <si>
    <t>**Otros Incluye: Canje, Cambio de Modalidad y Sustitución de Vehículos</t>
  </si>
  <si>
    <t xml:space="preserve">10.3 Trámites de los Permisos del Autotransporte Federal </t>
  </si>
  <si>
    <t xml:space="preserve">10.3.1  Trámites de los Permisos Otorgados por Entidad Federativa y Clase de Servicio </t>
  </si>
  <si>
    <t xml:space="preserve">10.3.2 Trámites de los Permisos  del Autotransporte Carga según Entidad Federativa </t>
  </si>
  <si>
    <t xml:space="preserve">10.3.3 Trámites de los Permisos del Autotransporte de Carga por Clase de Vehículo </t>
  </si>
  <si>
    <t>10.3.4 Trámites de los Permisos del Transporte Terrestre de Pasajeros, excepto por ferrocarril  según Entidad Federativa</t>
  </si>
  <si>
    <t>10.3.5 Trámites de los Permisos del Transporte Turístico por Tierra según Entidad Federativa</t>
  </si>
  <si>
    <t>10.3.6 Trámites de los Permisos de los Pasajeros Terrestres  por Clase de Vehículo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</si>
</sst>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2"/>
      </bottom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2" fillId="3" borderId="0" applyNumberFormat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76">
    <xf numFmtId="0" fontId="0" fillId="0" borderId="0" xfId="0"/>
    <xf numFmtId="0" fontId="5" fillId="0" borderId="0" xfId="0" applyFont="1"/>
    <xf numFmtId="3" fontId="6" fillId="0" borderId="0" xfId="0" applyNumberFormat="1" applyFont="1" applyAlignment="1">
      <alignment horizontal="center"/>
    </xf>
    <xf numFmtId="0" fontId="6" fillId="0" borderId="0" xfId="0" applyFont="1"/>
    <xf numFmtId="3" fontId="6" fillId="0" borderId="3" xfId="0" applyNumberFormat="1" applyFont="1" applyBorder="1" applyAlignment="1">
      <alignment horizontal="center"/>
    </xf>
    <xf numFmtId="0" fontId="5" fillId="0" borderId="0" xfId="4" applyFont="1"/>
    <xf numFmtId="0" fontId="8" fillId="0" borderId="0" xfId="4"/>
    <xf numFmtId="3" fontId="8" fillId="0" borderId="0" xfId="4" applyNumberFormat="1"/>
    <xf numFmtId="3" fontId="0" fillId="0" borderId="0" xfId="0" applyNumberFormat="1" applyAlignment="1">
      <alignment horizontal="center"/>
    </xf>
    <xf numFmtId="3" fontId="6" fillId="0" borderId="0" xfId="4" applyNumberFormat="1" applyFont="1" applyAlignment="1">
      <alignment horizontal="center" vertical="center"/>
    </xf>
    <xf numFmtId="0" fontId="4" fillId="0" borderId="0" xfId="0" applyFont="1"/>
    <xf numFmtId="1" fontId="10" fillId="0" borderId="0" xfId="4" applyNumberFormat="1" applyFont="1" applyAlignment="1">
      <alignment horizontal="center"/>
    </xf>
    <xf numFmtId="3" fontId="6" fillId="0" borderId="0" xfId="0" applyNumberFormat="1" applyFont="1"/>
    <xf numFmtId="3" fontId="4" fillId="0" borderId="0" xfId="0" applyNumberFormat="1" applyFont="1" applyAlignment="1">
      <alignment horizontal="center"/>
    </xf>
    <xf numFmtId="0" fontId="11" fillId="0" borderId="0" xfId="0" applyFont="1"/>
    <xf numFmtId="0" fontId="8" fillId="0" borderId="0" xfId="0" applyFont="1"/>
    <xf numFmtId="0" fontId="12" fillId="0" borderId="0" xfId="4" applyFont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4" applyFont="1"/>
    <xf numFmtId="0" fontId="14" fillId="0" borderId="0" xfId="4" applyFont="1"/>
    <xf numFmtId="0" fontId="9" fillId="0" borderId="0" xfId="4" applyFont="1"/>
    <xf numFmtId="0" fontId="14" fillId="0" borderId="0" xfId="0" applyFont="1"/>
    <xf numFmtId="0" fontId="0" fillId="4" borderId="0" xfId="0" applyFill="1"/>
    <xf numFmtId="3" fontId="0" fillId="4" borderId="0" xfId="0" applyNumberFormat="1" applyFill="1" applyAlignment="1">
      <alignment horizontal="right"/>
    </xf>
    <xf numFmtId="3" fontId="0" fillId="4" borderId="0" xfId="0" applyNumberFormat="1" applyFill="1" applyAlignment="1">
      <alignment horizontal="center"/>
    </xf>
    <xf numFmtId="0" fontId="8" fillId="4" borderId="0" xfId="4" applyFill="1"/>
    <xf numFmtId="0" fontId="8" fillId="4" borderId="0" xfId="4" applyFill="1" applyAlignment="1">
      <alignment horizontal="right"/>
    </xf>
    <xf numFmtId="0" fontId="6" fillId="4" borderId="0" xfId="0" applyFont="1" applyFill="1"/>
    <xf numFmtId="3" fontId="6" fillId="4" borderId="0" xfId="0" applyNumberFormat="1" applyFont="1" applyFill="1" applyAlignment="1">
      <alignment horizontal="center"/>
    </xf>
    <xf numFmtId="3" fontId="6" fillId="4" borderId="0" xfId="0" applyNumberFormat="1" applyFont="1" applyFill="1" applyAlignment="1">
      <alignment horizontal="right"/>
    </xf>
    <xf numFmtId="0" fontId="15" fillId="0" borderId="0" xfId="0" applyFont="1"/>
    <xf numFmtId="164" fontId="4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4" fontId="6" fillId="0" borderId="0" xfId="0" applyNumberFormat="1" applyFont="1"/>
    <xf numFmtId="165" fontId="6" fillId="0" borderId="0" xfId="0" applyNumberFormat="1" applyFont="1"/>
    <xf numFmtId="4" fontId="4" fillId="0" borderId="0" xfId="0" applyNumberFormat="1" applyFont="1" applyAlignment="1">
      <alignment horizontal="center"/>
    </xf>
    <xf numFmtId="3" fontId="11" fillId="0" borderId="0" xfId="4" applyNumberFormat="1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7" fillId="0" borderId="0" xfId="4" applyFont="1"/>
    <xf numFmtId="0" fontId="3" fillId="5" borderId="4" xfId="1" applyFont="1" applyFill="1" applyBorder="1" applyAlignment="1">
      <alignment horizontal="center" vertical="center" wrapText="1"/>
    </xf>
    <xf numFmtId="0" fontId="3" fillId="5" borderId="0" xfId="1" applyFont="1" applyFill="1" applyBorder="1" applyAlignment="1">
      <alignment horizontal="center" vertical="center" wrapText="1"/>
    </xf>
    <xf numFmtId="0" fontId="7" fillId="5" borderId="0" xfId="1" applyFont="1" applyFill="1" applyBorder="1" applyAlignment="1">
      <alignment horizontal="center" vertical="center" wrapText="1"/>
    </xf>
    <xf numFmtId="3" fontId="7" fillId="5" borderId="0" xfId="1" applyNumberFormat="1" applyFont="1" applyFill="1" applyBorder="1" applyAlignment="1">
      <alignment horizontal="center" vertical="center" wrapText="1"/>
    </xf>
    <xf numFmtId="0" fontId="13" fillId="6" borderId="0" xfId="2" applyFont="1" applyFill="1"/>
    <xf numFmtId="3" fontId="2" fillId="6" borderId="0" xfId="2" applyNumberFormat="1" applyFill="1" applyAlignment="1">
      <alignment horizontal="center" vertical="center"/>
    </xf>
    <xf numFmtId="3" fontId="13" fillId="6" borderId="0" xfId="2" applyNumberFormat="1" applyFont="1" applyFill="1" applyAlignment="1">
      <alignment horizontal="center" vertical="center"/>
    </xf>
    <xf numFmtId="0" fontId="7" fillId="5" borderId="2" xfId="1" applyFont="1" applyFill="1" applyBorder="1" applyAlignment="1">
      <alignment horizontal="center" vertical="center" wrapText="1"/>
    </xf>
    <xf numFmtId="3" fontId="7" fillId="5" borderId="3" xfId="1" applyNumberFormat="1" applyFont="1" applyFill="1" applyBorder="1" applyAlignment="1">
      <alignment horizontal="center" vertical="center" wrapText="1"/>
    </xf>
    <xf numFmtId="3" fontId="7" fillId="5" borderId="0" xfId="1" applyNumberFormat="1" applyFont="1" applyFill="1" applyAlignment="1">
      <alignment horizontal="center" vertical="center" wrapText="1"/>
    </xf>
    <xf numFmtId="3" fontId="2" fillId="6" borderId="0" xfId="2" applyNumberFormat="1" applyFill="1" applyAlignment="1">
      <alignment horizontal="center"/>
    </xf>
    <xf numFmtId="3" fontId="3" fillId="5" borderId="0" xfId="1" applyNumberFormat="1" applyFont="1" applyFill="1" applyAlignment="1">
      <alignment horizontal="center"/>
    </xf>
    <xf numFmtId="0" fontId="7" fillId="5" borderId="0" xfId="1" applyFont="1" applyFill="1" applyAlignment="1">
      <alignment horizontal="center" vertical="center" wrapText="1"/>
    </xf>
    <xf numFmtId="3" fontId="3" fillId="5" borderId="0" xfId="1" applyNumberFormat="1" applyFont="1" applyFill="1" applyAlignment="1">
      <alignment horizontal="center" vertical="center" wrapText="1"/>
    </xf>
    <xf numFmtId="3" fontId="13" fillId="6" borderId="0" xfId="2" applyNumberFormat="1" applyFont="1" applyFill="1" applyAlignment="1">
      <alignment horizontal="center"/>
    </xf>
    <xf numFmtId="3" fontId="11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" fontId="13" fillId="0" borderId="0" xfId="2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" fontId="1" fillId="6" borderId="0" xfId="2" applyNumberFormat="1" applyFont="1" applyFill="1" applyAlignment="1">
      <alignment horizontal="center"/>
    </xf>
    <xf numFmtId="3" fontId="9" fillId="0" borderId="0" xfId="4" applyNumberFormat="1" applyFont="1"/>
    <xf numFmtId="0" fontId="0" fillId="0" borderId="0" xfId="0" applyAlignment="1">
      <alignment horizontal="center"/>
    </xf>
    <xf numFmtId="165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/>
    <xf numFmtId="0" fontId="7" fillId="5" borderId="0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3" fontId="7" fillId="5" borderId="0" xfId="1" applyNumberFormat="1" applyFont="1" applyFill="1" applyAlignment="1">
      <alignment horizontal="center" vertical="center" wrapText="1"/>
    </xf>
    <xf numFmtId="3" fontId="3" fillId="5" borderId="3" xfId="1" applyNumberFormat="1" applyFont="1" applyFill="1" applyBorder="1" applyAlignment="1">
      <alignment horizontal="center" vertical="center" wrapText="1"/>
    </xf>
    <xf numFmtId="3" fontId="3" fillId="5" borderId="1" xfId="1" applyNumberFormat="1" applyFont="1" applyFill="1" applyBorder="1" applyAlignment="1">
      <alignment horizontal="center"/>
    </xf>
    <xf numFmtId="3" fontId="3" fillId="5" borderId="0" xfId="1" applyNumberFormat="1" applyFont="1" applyFill="1" applyAlignment="1">
      <alignment horizontal="center" vertical="center" wrapText="1"/>
    </xf>
    <xf numFmtId="3" fontId="3" fillId="5" borderId="0" xfId="1" applyNumberFormat="1" applyFont="1" applyFill="1" applyBorder="1" applyAlignment="1">
      <alignment horizontal="center" vertical="center"/>
    </xf>
    <xf numFmtId="3" fontId="3" fillId="5" borderId="5" xfId="1" applyNumberFormat="1" applyFont="1" applyFill="1" applyBorder="1" applyAlignment="1">
      <alignment horizontal="center" vertical="center" wrapText="1"/>
    </xf>
    <xf numFmtId="1" fontId="15" fillId="0" borderId="0" xfId="0" applyNumberFormat="1" applyFont="1" applyAlignment="1">
      <alignment horizontal="center"/>
    </xf>
  </cellXfs>
  <cellStyles count="6">
    <cellStyle name="40% - Énfasis3" xfId="2" builtinId="39"/>
    <cellStyle name="Énfasis3" xfId="1" builtinId="37"/>
    <cellStyle name="Millares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600"/>
            </a:pPr>
            <a:r>
              <a:rPr lang="es-ES" sz="1600"/>
              <a:t>Trámites</a:t>
            </a:r>
            <a:r>
              <a:rPr lang="es-ES" sz="1600" baseline="0"/>
              <a:t> de los </a:t>
            </a:r>
            <a:r>
              <a:rPr lang="es-ES" sz="1600"/>
              <a:t>Permisos</a:t>
            </a:r>
            <a:r>
              <a:rPr lang="es-ES" sz="1600" baseline="0"/>
              <a:t> por Clase de Servicio 2025</a:t>
            </a:r>
            <a:endParaRPr lang="es-ES" sz="1600"/>
          </a:p>
        </c:rich>
      </c:tx>
      <c:layout>
        <c:manualLayout>
          <c:xMode val="edge"/>
          <c:yMode val="edge"/>
          <c:x val="0.1715504652827487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682494233675378"/>
          <c:y val="9.11392223384387E-2"/>
          <c:w val="0.87095283544102464"/>
          <c:h val="0.69057905101583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'10.3.1'!$B$7</c:f>
              <c:strCache>
                <c:ptCount val="1"/>
                <c:pt idx="0">
                  <c:v>Autotransporte de Carga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'10.3.1'!$G$9:$G$40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'10.3.1'!$B$9:$B$40</c:f>
              <c:numCache>
                <c:formatCode>#,##0</c:formatCode>
                <c:ptCount val="32"/>
                <c:pt idx="0">
                  <c:v>1042</c:v>
                </c:pt>
                <c:pt idx="1">
                  <c:v>2975</c:v>
                </c:pt>
                <c:pt idx="2">
                  <c:v>301</c:v>
                </c:pt>
                <c:pt idx="3">
                  <c:v>392</c:v>
                </c:pt>
                <c:pt idx="4">
                  <c:v>657</c:v>
                </c:pt>
                <c:pt idx="5">
                  <c:v>5264</c:v>
                </c:pt>
                <c:pt idx="6">
                  <c:v>39086</c:v>
                </c:pt>
                <c:pt idx="7">
                  <c:v>5436</c:v>
                </c:pt>
                <c:pt idx="8">
                  <c:v>4800</c:v>
                </c:pt>
                <c:pt idx="9">
                  <c:v>1927</c:v>
                </c:pt>
                <c:pt idx="10">
                  <c:v>8735</c:v>
                </c:pt>
                <c:pt idx="11">
                  <c:v>9856</c:v>
                </c:pt>
                <c:pt idx="12">
                  <c:v>2782</c:v>
                </c:pt>
                <c:pt idx="13">
                  <c:v>2453</c:v>
                </c:pt>
                <c:pt idx="14">
                  <c:v>14579</c:v>
                </c:pt>
                <c:pt idx="15">
                  <c:v>3669</c:v>
                </c:pt>
                <c:pt idx="16">
                  <c:v>1062</c:v>
                </c:pt>
                <c:pt idx="17">
                  <c:v>111</c:v>
                </c:pt>
                <c:pt idx="18">
                  <c:v>20216</c:v>
                </c:pt>
                <c:pt idx="19">
                  <c:v>699</c:v>
                </c:pt>
                <c:pt idx="20">
                  <c:v>1553</c:v>
                </c:pt>
                <c:pt idx="21">
                  <c:v>4593</c:v>
                </c:pt>
                <c:pt idx="22">
                  <c:v>266</c:v>
                </c:pt>
                <c:pt idx="23">
                  <c:v>2324</c:v>
                </c:pt>
                <c:pt idx="24">
                  <c:v>2759</c:v>
                </c:pt>
                <c:pt idx="25">
                  <c:v>3329</c:v>
                </c:pt>
                <c:pt idx="26">
                  <c:v>1840</c:v>
                </c:pt>
                <c:pt idx="27">
                  <c:v>5721</c:v>
                </c:pt>
                <c:pt idx="28">
                  <c:v>210</c:v>
                </c:pt>
                <c:pt idx="29">
                  <c:v>7003</c:v>
                </c:pt>
                <c:pt idx="30">
                  <c:v>1021</c:v>
                </c:pt>
                <c:pt idx="31">
                  <c:v>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A-4EEA-B648-599CA714CA7E}"/>
            </c:ext>
          </c:extLst>
        </c:ser>
        <c:ser>
          <c:idx val="1"/>
          <c:order val="1"/>
          <c:tx>
            <c:strRef>
              <c:f>'10.3.1'!$E$45</c:f>
              <c:strCache>
                <c:ptCount val="1"/>
                <c:pt idx="0">
                  <c:v> Pasajeros Terrestres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'10.3.1'!$G$9:$G$40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'10.3.1'!$E$9:$E$40</c:f>
              <c:numCache>
                <c:formatCode>#,##0</c:formatCode>
                <c:ptCount val="32"/>
                <c:pt idx="0">
                  <c:v>185</c:v>
                </c:pt>
                <c:pt idx="1">
                  <c:v>121</c:v>
                </c:pt>
                <c:pt idx="2">
                  <c:v>523</c:v>
                </c:pt>
                <c:pt idx="3">
                  <c:v>56</c:v>
                </c:pt>
                <c:pt idx="4">
                  <c:v>197</c:v>
                </c:pt>
                <c:pt idx="5">
                  <c:v>92</c:v>
                </c:pt>
                <c:pt idx="6">
                  <c:v>3937</c:v>
                </c:pt>
                <c:pt idx="7">
                  <c:v>404</c:v>
                </c:pt>
                <c:pt idx="8">
                  <c:v>117</c:v>
                </c:pt>
                <c:pt idx="9">
                  <c:v>27</c:v>
                </c:pt>
                <c:pt idx="10">
                  <c:v>758</c:v>
                </c:pt>
                <c:pt idx="11">
                  <c:v>1540</c:v>
                </c:pt>
                <c:pt idx="12">
                  <c:v>455</c:v>
                </c:pt>
                <c:pt idx="13">
                  <c:v>270</c:v>
                </c:pt>
                <c:pt idx="14">
                  <c:v>2271</c:v>
                </c:pt>
                <c:pt idx="15">
                  <c:v>184</c:v>
                </c:pt>
                <c:pt idx="16">
                  <c:v>63</c:v>
                </c:pt>
                <c:pt idx="17">
                  <c:v>209</c:v>
                </c:pt>
                <c:pt idx="18">
                  <c:v>277</c:v>
                </c:pt>
                <c:pt idx="19">
                  <c:v>324</c:v>
                </c:pt>
                <c:pt idx="20">
                  <c:v>147</c:v>
                </c:pt>
                <c:pt idx="21">
                  <c:v>847</c:v>
                </c:pt>
                <c:pt idx="22">
                  <c:v>3179</c:v>
                </c:pt>
                <c:pt idx="23">
                  <c:v>249</c:v>
                </c:pt>
                <c:pt idx="24">
                  <c:v>174</c:v>
                </c:pt>
                <c:pt idx="25">
                  <c:v>152</c:v>
                </c:pt>
                <c:pt idx="26">
                  <c:v>100</c:v>
                </c:pt>
                <c:pt idx="27">
                  <c:v>67</c:v>
                </c:pt>
                <c:pt idx="28">
                  <c:v>64</c:v>
                </c:pt>
                <c:pt idx="29">
                  <c:v>472</c:v>
                </c:pt>
                <c:pt idx="30">
                  <c:v>73</c:v>
                </c:pt>
                <c:pt idx="31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CA-4EEA-B648-599CA714C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563520"/>
        <c:axId val="69349376"/>
      </c:barChart>
      <c:catAx>
        <c:axId val="71563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69349376"/>
        <c:crosses val="autoZero"/>
        <c:auto val="1"/>
        <c:lblAlgn val="ctr"/>
        <c:lblOffset val="100"/>
        <c:noMultiLvlLbl val="0"/>
      </c:catAx>
      <c:valAx>
        <c:axId val="693493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 de Permisos</a:t>
                </a:r>
                <a:r>
                  <a:rPr lang="es-ES" baseline="0"/>
                  <a:t> 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715635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131838065696332"/>
          <c:y val="0.92672532109532124"/>
          <c:w val="0.55269927622683523"/>
          <c:h val="7.3274678904678772E-2"/>
        </c:manualLayout>
      </c:layout>
      <c:overlay val="0"/>
      <c:txPr>
        <a:bodyPr/>
        <a:lstStyle/>
        <a:p>
          <a:pPr>
            <a:defRPr lang="es-ES" sz="120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00"/>
            </a:pPr>
            <a:r>
              <a:rPr lang="es-ES" sz="1100"/>
              <a:t>Trámites de los Permisos del Transporte Turístico por Tierra </a:t>
            </a:r>
            <a:r>
              <a:rPr lang="es-ES" sz="1100" b="1" i="0" u="none" strike="noStrike" baseline="0">
                <a:effectLst/>
              </a:rPr>
              <a:t>Participación por Tipo de Trámite</a:t>
            </a:r>
            <a:r>
              <a:rPr lang="es-ES" sz="1100"/>
              <a:t> 2025</a:t>
            </a:r>
          </a:p>
        </c:rich>
      </c:tx>
      <c:layout>
        <c:manualLayout>
          <c:xMode val="edge"/>
          <c:yMode val="edge"/>
          <c:x val="0.1160833333333333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4.583333333333333E-2"/>
          <c:y val="0.25925925925925924"/>
          <c:w val="0.44444444444444442"/>
          <c:h val="0.7407407407407407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explosion val="17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CF9-441A-8D11-15C226FC635D}"/>
              </c:ext>
            </c:extLst>
          </c:dPt>
          <c:dPt>
            <c:idx val="1"/>
            <c:bubble3D val="0"/>
            <c:explosion val="1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CF9-441A-8D11-15C226FC635D}"/>
              </c:ext>
            </c:extLst>
          </c:dPt>
          <c:dPt>
            <c:idx val="2"/>
            <c:bubble3D val="0"/>
            <c:explosion val="12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5-ACF9-441A-8D11-15C226FC635D}"/>
              </c:ext>
            </c:extLst>
          </c:dPt>
          <c:dPt>
            <c:idx val="3"/>
            <c:bubble3D val="0"/>
            <c:explosion val="21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CF9-441A-8D11-15C226FC635D}"/>
              </c:ext>
            </c:extLst>
          </c:dPt>
          <c:dPt>
            <c:idx val="4"/>
            <c:bubble3D val="0"/>
            <c:explosion val="17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9-ACF9-441A-8D11-15C226FC635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0FE117C-E8EF-4628-8654-B076A57C1B78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CF9-441A-8D11-15C226FC635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B0DFB02-773F-4522-B76C-7E031000835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F9-441A-8D11-15C226FC635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4091E61-536C-4F96-98D2-AB8FE4BFD04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CF9-441A-8D11-15C226FC635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9A9712F-DFAD-4937-A6E0-8A4BFB4EA4B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CF9-441A-8D11-15C226FC635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51B07F2-53EA-4044-8836-3AE2667B577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CF9-441A-8D11-15C226FC6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'10.3.5'!$B$4:$G$4</c:f>
              <c:strCache>
                <c:ptCount val="5"/>
                <c:pt idx="0">
                  <c:v>Alta                                        </c:v>
                </c:pt>
                <c:pt idx="1">
                  <c:v>Baja</c:v>
                </c:pt>
                <c:pt idx="2">
                  <c:v>Expedición</c:v>
                </c:pt>
                <c:pt idx="3">
                  <c:v>Modificación a  T.C.</c:v>
                </c:pt>
                <c:pt idx="4">
                  <c:v>Reposición de Placas</c:v>
                </c:pt>
              </c:strCache>
            </c:strRef>
          </c:cat>
          <c:val>
            <c:numRef>
              <c:f>'10.3.5'!$B$41:$G$41</c:f>
              <c:numCache>
                <c:formatCode>#,##0.0</c:formatCode>
                <c:ptCount val="5"/>
                <c:pt idx="0">
                  <c:v>58.15854665565648</c:v>
                </c:pt>
                <c:pt idx="1">
                  <c:v>22.312138728323699</c:v>
                </c:pt>
                <c:pt idx="2">
                  <c:v>9.595375722543352</c:v>
                </c:pt>
                <c:pt idx="3">
                  <c:v>2.642444260941371</c:v>
                </c:pt>
                <c:pt idx="4">
                  <c:v>7.2914946325350947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CF9-441A-8D11-15C226FC635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chemeClr val="bg2">
            <a:lumMod val="90000"/>
          </a:schemeClr>
        </a:solidFill>
      </c:spPr>
    </c:plotArea>
    <c:legend>
      <c:legendPos val="r"/>
      <c:layout>
        <c:manualLayout>
          <c:xMode val="edge"/>
          <c:yMode val="edge"/>
          <c:x val="0.64166666666666672"/>
          <c:y val="0.25891112569262176"/>
          <c:w val="0.34166666666666667"/>
          <c:h val="0.51921478565179358"/>
        </c:manualLayout>
      </c:layout>
      <c:overlay val="0"/>
      <c:txPr>
        <a:bodyPr/>
        <a:lstStyle/>
        <a:p>
          <a:pPr>
            <a:defRPr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00"/>
            </a:pPr>
            <a:r>
              <a:rPr lang="es-ES" sz="1100"/>
              <a:t> Trámites de los Permisos del Transporte Terrestre de Pasajeros, excepto por Ferrocarril </a:t>
            </a:r>
          </a:p>
          <a:p>
            <a:pPr>
              <a:defRPr lang="es-ES" sz="1100"/>
            </a:pPr>
            <a:r>
              <a:rPr lang="es-ES" sz="1100" b="1" i="0" u="none" strike="noStrike" baseline="0">
                <a:effectLst/>
              </a:rPr>
              <a:t>Participación </a:t>
            </a:r>
            <a:r>
              <a:rPr lang="es-ES" sz="1100" baseline="0"/>
              <a:t> </a:t>
            </a:r>
            <a:r>
              <a:rPr lang="es-ES" sz="1100"/>
              <a:t>por Clase de Vehículo</a:t>
            </a:r>
            <a:r>
              <a:rPr lang="es-ES" sz="1100" baseline="0"/>
              <a:t> 2025</a:t>
            </a:r>
            <a:endParaRPr lang="es-ES" sz="1100"/>
          </a:p>
        </c:rich>
      </c:tx>
      <c:layout>
        <c:manualLayout>
          <c:xMode val="edge"/>
          <c:yMode val="edge"/>
          <c:x val="0.1428263342082239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834426946631691"/>
          <c:y val="0.23583866895530797"/>
          <c:w val="0.45833333333333326"/>
          <c:h val="0.76124567474048432"/>
        </c:manualLayout>
      </c:layout>
      <c:pie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5F3D-4D67-980C-E22C9FFEB6F1}"/>
              </c:ext>
            </c:extLst>
          </c:dPt>
          <c:dPt>
            <c:idx val="1"/>
            <c:bubble3D val="0"/>
            <c:explosion val="8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F3D-4D67-980C-E22C9FFEB6F1}"/>
              </c:ext>
            </c:extLst>
          </c:dPt>
          <c:dPt>
            <c:idx val="2"/>
            <c:bubble3D val="0"/>
            <c:explosion val="13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F3D-4D67-980C-E22C9FFEB6F1}"/>
              </c:ext>
            </c:extLst>
          </c:dPt>
          <c:dPt>
            <c:idx val="3"/>
            <c:bubble3D val="0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bg2">
                    <a:lumMod val="9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F3D-4D67-980C-E22C9FFEB6F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63.6%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F3D-4D67-980C-E22C9FFEB6F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27.9%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F3D-4D67-980C-E22C9FFEB6F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8.5%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F3D-4D67-980C-E22C9FFEB6F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3D-4D67-980C-E22C9FFEB6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'10.3.6'!$B$5:$F$5</c:f>
              <c:strCache>
                <c:ptCount val="3"/>
                <c:pt idx="0">
                  <c:v>Autobús</c:v>
                </c:pt>
                <c:pt idx="1">
                  <c:v>Automóvil</c:v>
                </c:pt>
                <c:pt idx="2">
                  <c:v>Camioneta</c:v>
                </c:pt>
              </c:strCache>
            </c:strRef>
          </c:cat>
          <c:val>
            <c:numRef>
              <c:f>'10.3.6'!$B$15:$F$15</c:f>
              <c:numCache>
                <c:formatCode>0.0</c:formatCode>
                <c:ptCount val="3"/>
                <c:pt idx="0">
                  <c:v>63.555078683834047</c:v>
                </c:pt>
                <c:pt idx="1">
                  <c:v>27.896995708154506</c:v>
                </c:pt>
                <c:pt idx="2">
                  <c:v>8.547925608011445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F3D-4D67-980C-E22C9FFEB6F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765288713910764"/>
          <c:y val="0.37908981100545824"/>
          <c:w val="0.27679155730533683"/>
          <c:h val="0.23259315768919889"/>
        </c:manualLayout>
      </c:layout>
      <c:overlay val="0"/>
      <c:txPr>
        <a:bodyPr/>
        <a:lstStyle/>
        <a:p>
          <a:pPr>
            <a:defRPr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900"/>
            </a:pPr>
            <a:r>
              <a:rPr lang="es-ES" sz="1100" b="1" i="0" baseline="0">
                <a:effectLst/>
              </a:rPr>
              <a:t>Trámites de los Permisos del Transporte Turístico por Tierra Participación  por Clase de Vehículo 2025</a:t>
            </a:r>
            <a:endParaRPr lang="es-MX" sz="900">
              <a:effectLst/>
            </a:endParaRPr>
          </a:p>
        </c:rich>
      </c:tx>
      <c:layout>
        <c:manualLayout>
          <c:xMode val="edge"/>
          <c:yMode val="edge"/>
          <c:x val="0.106715223097112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56649168853892"/>
          <c:y val="0.18055555555555552"/>
          <c:w val="0.49166666666666664"/>
          <c:h val="0.81944444444444442"/>
        </c:manualLayout>
      </c:layout>
      <c:pie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302B-4C34-86B8-9BA3CB9294D4}"/>
              </c:ext>
            </c:extLst>
          </c:dPt>
          <c:dPt>
            <c:idx val="1"/>
            <c:bubble3D val="0"/>
            <c:explosion val="8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02B-4C34-86B8-9BA3CB9294D4}"/>
              </c:ext>
            </c:extLst>
          </c:dPt>
          <c:dPt>
            <c:idx val="2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02B-4C34-86B8-9BA3CB9294D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35.7%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02B-4C34-86B8-9BA3CB9294D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2.3%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02B-4C34-86B8-9BA3CB9294D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62.0%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02B-4C34-86B8-9BA3CB9294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'10.3.6'!$H$5:$K$5</c:f>
              <c:strCache>
                <c:ptCount val="3"/>
                <c:pt idx="0">
                  <c:v>Autobús</c:v>
                </c:pt>
                <c:pt idx="1">
                  <c:v>Automóvil</c:v>
                </c:pt>
                <c:pt idx="2">
                  <c:v>Camioneta</c:v>
                </c:pt>
              </c:strCache>
            </c:strRef>
          </c:cat>
          <c:val>
            <c:numRef>
              <c:f>'10.3.6'!$H$15:$K$15</c:f>
              <c:numCache>
                <c:formatCode>0.0</c:formatCode>
                <c:ptCount val="3"/>
                <c:pt idx="0">
                  <c:v>35.672997522708506</c:v>
                </c:pt>
                <c:pt idx="1">
                  <c:v>2.2625928984310488</c:v>
                </c:pt>
                <c:pt idx="2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2B-4C34-86B8-9BA3CB929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8431955380577425"/>
          <c:y val="0.43904709827938176"/>
          <c:w val="0.27679155730533683"/>
          <c:h val="0.22838728492271798"/>
        </c:manualLayout>
      </c:layout>
      <c:overlay val="0"/>
      <c:txPr>
        <a:bodyPr/>
        <a:lstStyle/>
        <a:p>
          <a:pPr>
            <a:defRPr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Participación de los Trámites de los Permisos </a:t>
            </a:r>
          </a:p>
          <a:p>
            <a:pPr>
              <a:defRPr lang="es-ES" sz="1200"/>
            </a:pPr>
            <a:r>
              <a:rPr lang="es-ES" sz="1200"/>
              <a:t>por Clase</a:t>
            </a:r>
            <a:r>
              <a:rPr lang="es-ES" sz="1200" baseline="0"/>
              <a:t> de Servicio 2025</a:t>
            </a:r>
            <a:endParaRPr lang="es-ES" sz="1200"/>
          </a:p>
        </c:rich>
      </c:tx>
      <c:layout>
        <c:manualLayout>
          <c:xMode val="edge"/>
          <c:yMode val="edge"/>
          <c:x val="0.22551399825021873"/>
          <c:y val="4.6330967760330622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4.8930008748906399E-2"/>
          <c:y val="0.18933763354395269"/>
          <c:w val="0.46620384951881016"/>
          <c:h val="0.77760623169520215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1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B9CA-443C-B683-FB3CDFEFBB39}"/>
              </c:ext>
            </c:extLst>
          </c:dPt>
          <c:dPt>
            <c:idx val="1"/>
            <c:bubble3D val="0"/>
            <c:explosion val="11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9CA-443C-B683-FB3CDFEFBB3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9CA-443C-B683-FB3CDFEFBB3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9CA-443C-B683-FB3CDFEFBB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'10.3.1'!$D$45:$E$45</c:f>
              <c:strCache>
                <c:ptCount val="2"/>
                <c:pt idx="0">
                  <c:v>Autotransporte de Carga </c:v>
                </c:pt>
                <c:pt idx="1">
                  <c:v> Pasajeros Terrestres</c:v>
                </c:pt>
              </c:strCache>
            </c:strRef>
          </c:cat>
          <c:val>
            <c:numRef>
              <c:f>'10.3.1'!$D$43:$E$43</c:f>
              <c:numCache>
                <c:formatCode>0</c:formatCode>
                <c:ptCount val="2"/>
                <c:pt idx="0">
                  <c:v>89.909883207268621</c:v>
                </c:pt>
                <c:pt idx="1">
                  <c:v>10.090116792731378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CA-443C-B683-FB3CDFEFBB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239720034995623"/>
          <c:y val="0.42454823065654124"/>
          <c:w val="0.36155577427821523"/>
          <c:h val="0.2083287466745972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Autotransporte de Carga </a:t>
            </a:r>
          </a:p>
          <a:p>
            <a:pPr>
              <a:defRPr lang="es-ES" sz="1200"/>
            </a:pPr>
            <a:r>
              <a:rPr lang="es-ES" sz="1200" b="1" i="0" u="none" strike="noStrike" baseline="0">
                <a:effectLst/>
              </a:rPr>
              <a:t>Trámites de los Permisos </a:t>
            </a:r>
            <a:r>
              <a:rPr lang="es-ES" sz="1200"/>
              <a:t>por Entidad Federativa 2025</a:t>
            </a:r>
            <a:r>
              <a:rPr lang="es-ES" sz="1200" baseline="0"/>
              <a:t> </a:t>
            </a:r>
            <a:endParaRPr lang="es-ES" sz="1200"/>
          </a:p>
        </c:rich>
      </c:tx>
      <c:layout>
        <c:manualLayout>
          <c:xMode val="edge"/>
          <c:yMode val="edge"/>
          <c:x val="0.229690216419305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923243333460662"/>
          <c:y val="0.12013424018592103"/>
          <c:w val="0.8736735524474174"/>
          <c:h val="0.596374214833053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'10.3.2'!$B$4:$B$5</c:f>
              <c:strCache>
                <c:ptCount val="2"/>
                <c:pt idx="0">
                  <c:v>Alta                                       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'10.3.2'!$I$7:$I$38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'10.3.2'!$B$7:$B$38</c:f>
              <c:numCache>
                <c:formatCode>#,##0</c:formatCode>
                <c:ptCount val="32"/>
                <c:pt idx="0">
                  <c:v>545</c:v>
                </c:pt>
                <c:pt idx="1">
                  <c:v>1757</c:v>
                </c:pt>
                <c:pt idx="2">
                  <c:v>187</c:v>
                </c:pt>
                <c:pt idx="3">
                  <c:v>174</c:v>
                </c:pt>
                <c:pt idx="4">
                  <c:v>335</c:v>
                </c:pt>
                <c:pt idx="5">
                  <c:v>2647</c:v>
                </c:pt>
                <c:pt idx="6">
                  <c:v>21307</c:v>
                </c:pt>
                <c:pt idx="7">
                  <c:v>2418</c:v>
                </c:pt>
                <c:pt idx="8">
                  <c:v>2937</c:v>
                </c:pt>
                <c:pt idx="9">
                  <c:v>1061</c:v>
                </c:pt>
                <c:pt idx="10">
                  <c:v>4862</c:v>
                </c:pt>
                <c:pt idx="11">
                  <c:v>5575</c:v>
                </c:pt>
                <c:pt idx="12">
                  <c:v>1805</c:v>
                </c:pt>
                <c:pt idx="13">
                  <c:v>1592</c:v>
                </c:pt>
                <c:pt idx="14">
                  <c:v>8142</c:v>
                </c:pt>
                <c:pt idx="15">
                  <c:v>2135</c:v>
                </c:pt>
                <c:pt idx="16">
                  <c:v>477</c:v>
                </c:pt>
                <c:pt idx="17">
                  <c:v>39</c:v>
                </c:pt>
                <c:pt idx="18">
                  <c:v>11680</c:v>
                </c:pt>
                <c:pt idx="19">
                  <c:v>316</c:v>
                </c:pt>
                <c:pt idx="20">
                  <c:v>921</c:v>
                </c:pt>
                <c:pt idx="21">
                  <c:v>2247</c:v>
                </c:pt>
                <c:pt idx="22">
                  <c:v>141</c:v>
                </c:pt>
                <c:pt idx="23">
                  <c:v>1259</c:v>
                </c:pt>
                <c:pt idx="24">
                  <c:v>1570</c:v>
                </c:pt>
                <c:pt idx="25">
                  <c:v>1532</c:v>
                </c:pt>
                <c:pt idx="26">
                  <c:v>744</c:v>
                </c:pt>
                <c:pt idx="27">
                  <c:v>2974</c:v>
                </c:pt>
                <c:pt idx="28">
                  <c:v>129</c:v>
                </c:pt>
                <c:pt idx="29">
                  <c:v>3292</c:v>
                </c:pt>
                <c:pt idx="30">
                  <c:v>331</c:v>
                </c:pt>
                <c:pt idx="31">
                  <c:v>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B-4070-A423-83FA813EAED7}"/>
            </c:ext>
          </c:extLst>
        </c:ser>
        <c:ser>
          <c:idx val="1"/>
          <c:order val="1"/>
          <c:tx>
            <c:strRef>
              <c:f>'10.3.2'!$C$4:$C$5</c:f>
              <c:strCache>
                <c:ptCount val="2"/>
                <c:pt idx="0">
                  <c:v>Baja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'10.3.2'!$I$7:$I$38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'10.3.2'!$C$7:$C$38</c:f>
              <c:numCache>
                <c:formatCode>#,##0</c:formatCode>
                <c:ptCount val="32"/>
                <c:pt idx="0">
                  <c:v>291</c:v>
                </c:pt>
                <c:pt idx="1">
                  <c:v>517</c:v>
                </c:pt>
                <c:pt idx="2">
                  <c:v>30</c:v>
                </c:pt>
                <c:pt idx="3">
                  <c:v>128</c:v>
                </c:pt>
                <c:pt idx="4">
                  <c:v>163</c:v>
                </c:pt>
                <c:pt idx="5">
                  <c:v>1427</c:v>
                </c:pt>
                <c:pt idx="6">
                  <c:v>6133</c:v>
                </c:pt>
                <c:pt idx="7">
                  <c:v>1893</c:v>
                </c:pt>
                <c:pt idx="8">
                  <c:v>925</c:v>
                </c:pt>
                <c:pt idx="9">
                  <c:v>467</c:v>
                </c:pt>
                <c:pt idx="10">
                  <c:v>2029</c:v>
                </c:pt>
                <c:pt idx="11">
                  <c:v>2249</c:v>
                </c:pt>
                <c:pt idx="12">
                  <c:v>211</c:v>
                </c:pt>
                <c:pt idx="13">
                  <c:v>84</c:v>
                </c:pt>
                <c:pt idx="14">
                  <c:v>3355</c:v>
                </c:pt>
                <c:pt idx="15">
                  <c:v>589</c:v>
                </c:pt>
                <c:pt idx="16">
                  <c:v>325</c:v>
                </c:pt>
                <c:pt idx="17">
                  <c:v>33</c:v>
                </c:pt>
                <c:pt idx="18">
                  <c:v>4118</c:v>
                </c:pt>
                <c:pt idx="19">
                  <c:v>182</c:v>
                </c:pt>
                <c:pt idx="20">
                  <c:v>164</c:v>
                </c:pt>
                <c:pt idx="21">
                  <c:v>1491</c:v>
                </c:pt>
                <c:pt idx="22">
                  <c:v>54</c:v>
                </c:pt>
                <c:pt idx="23">
                  <c:v>609</c:v>
                </c:pt>
                <c:pt idx="24">
                  <c:v>537</c:v>
                </c:pt>
                <c:pt idx="25">
                  <c:v>916</c:v>
                </c:pt>
                <c:pt idx="26">
                  <c:v>507</c:v>
                </c:pt>
                <c:pt idx="27">
                  <c:v>1573</c:v>
                </c:pt>
                <c:pt idx="28">
                  <c:v>37</c:v>
                </c:pt>
                <c:pt idx="29">
                  <c:v>2280</c:v>
                </c:pt>
                <c:pt idx="30">
                  <c:v>150</c:v>
                </c:pt>
                <c:pt idx="31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B-4070-A423-83FA813EAED7}"/>
            </c:ext>
          </c:extLst>
        </c:ser>
        <c:ser>
          <c:idx val="2"/>
          <c:order val="2"/>
          <c:tx>
            <c:strRef>
              <c:f>'10.3.2'!$D$4:$D$5</c:f>
              <c:strCache>
                <c:ptCount val="2"/>
                <c:pt idx="0">
                  <c:v>Expedición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chemeClr val="accent6"/>
              </a:solidFill>
            </a:ln>
          </c:spPr>
          <c:invertIfNegative val="0"/>
          <c:cat>
            <c:strRef>
              <c:f>'10.3.2'!$I$7:$I$38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'10.3.2'!$D$7:$D$38</c:f>
              <c:numCache>
                <c:formatCode>#,##0</c:formatCode>
                <c:ptCount val="32"/>
                <c:pt idx="0">
                  <c:v>36</c:v>
                </c:pt>
                <c:pt idx="1">
                  <c:v>209</c:v>
                </c:pt>
                <c:pt idx="2">
                  <c:v>22</c:v>
                </c:pt>
                <c:pt idx="3">
                  <c:v>36</c:v>
                </c:pt>
                <c:pt idx="4">
                  <c:v>35</c:v>
                </c:pt>
                <c:pt idx="5">
                  <c:v>279</c:v>
                </c:pt>
                <c:pt idx="6">
                  <c:v>3574</c:v>
                </c:pt>
                <c:pt idx="7">
                  <c:v>198</c:v>
                </c:pt>
                <c:pt idx="8">
                  <c:v>638</c:v>
                </c:pt>
                <c:pt idx="9">
                  <c:v>96</c:v>
                </c:pt>
                <c:pt idx="10">
                  <c:v>501</c:v>
                </c:pt>
                <c:pt idx="11">
                  <c:v>447</c:v>
                </c:pt>
                <c:pt idx="12">
                  <c:v>588</c:v>
                </c:pt>
                <c:pt idx="13">
                  <c:v>192</c:v>
                </c:pt>
                <c:pt idx="14">
                  <c:v>1003</c:v>
                </c:pt>
                <c:pt idx="15">
                  <c:v>276</c:v>
                </c:pt>
                <c:pt idx="16">
                  <c:v>31</c:v>
                </c:pt>
                <c:pt idx="17">
                  <c:v>15</c:v>
                </c:pt>
                <c:pt idx="18">
                  <c:v>793</c:v>
                </c:pt>
                <c:pt idx="19">
                  <c:v>51</c:v>
                </c:pt>
                <c:pt idx="20">
                  <c:v>154</c:v>
                </c:pt>
                <c:pt idx="21">
                  <c:v>220</c:v>
                </c:pt>
                <c:pt idx="22">
                  <c:v>42</c:v>
                </c:pt>
                <c:pt idx="23">
                  <c:v>59</c:v>
                </c:pt>
                <c:pt idx="24">
                  <c:v>180</c:v>
                </c:pt>
                <c:pt idx="25">
                  <c:v>232</c:v>
                </c:pt>
                <c:pt idx="26">
                  <c:v>188</c:v>
                </c:pt>
                <c:pt idx="27">
                  <c:v>257</c:v>
                </c:pt>
                <c:pt idx="28">
                  <c:v>15</c:v>
                </c:pt>
                <c:pt idx="29">
                  <c:v>432</c:v>
                </c:pt>
                <c:pt idx="30">
                  <c:v>44</c:v>
                </c:pt>
                <c:pt idx="31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AB-4070-A423-83FA813EAED7}"/>
            </c:ext>
          </c:extLst>
        </c:ser>
        <c:ser>
          <c:idx val="4"/>
          <c:order val="3"/>
          <c:tx>
            <c:strRef>
              <c:f>'10.3.2'!$E$4:$E$5</c:f>
              <c:strCache>
                <c:ptCount val="2"/>
                <c:pt idx="0">
                  <c:v>Modificación a  T.C.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'10.3.2'!$I$7:$I$38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'10.3.2'!$E$7:$E$38</c:f>
              <c:numCache>
                <c:formatCode>#,##0</c:formatCode>
                <c:ptCount val="32"/>
                <c:pt idx="0">
                  <c:v>88</c:v>
                </c:pt>
                <c:pt idx="1">
                  <c:v>374</c:v>
                </c:pt>
                <c:pt idx="2">
                  <c:v>41</c:v>
                </c:pt>
                <c:pt idx="3">
                  <c:v>41</c:v>
                </c:pt>
                <c:pt idx="4">
                  <c:v>93</c:v>
                </c:pt>
                <c:pt idx="5">
                  <c:v>455</c:v>
                </c:pt>
                <c:pt idx="6">
                  <c:v>6145</c:v>
                </c:pt>
                <c:pt idx="7">
                  <c:v>472</c:v>
                </c:pt>
                <c:pt idx="8">
                  <c:v>207</c:v>
                </c:pt>
                <c:pt idx="9">
                  <c:v>160</c:v>
                </c:pt>
                <c:pt idx="10">
                  <c:v>827</c:v>
                </c:pt>
                <c:pt idx="11">
                  <c:v>1049</c:v>
                </c:pt>
                <c:pt idx="12">
                  <c:v>121</c:v>
                </c:pt>
                <c:pt idx="13">
                  <c:v>453</c:v>
                </c:pt>
                <c:pt idx="14">
                  <c:v>1381</c:v>
                </c:pt>
                <c:pt idx="15">
                  <c:v>418</c:v>
                </c:pt>
                <c:pt idx="16">
                  <c:v>115</c:v>
                </c:pt>
                <c:pt idx="17">
                  <c:v>14</c:v>
                </c:pt>
                <c:pt idx="18">
                  <c:v>2736</c:v>
                </c:pt>
                <c:pt idx="19">
                  <c:v>133</c:v>
                </c:pt>
                <c:pt idx="20">
                  <c:v>192</c:v>
                </c:pt>
                <c:pt idx="21">
                  <c:v>359</c:v>
                </c:pt>
                <c:pt idx="22">
                  <c:v>25</c:v>
                </c:pt>
                <c:pt idx="23">
                  <c:v>209</c:v>
                </c:pt>
                <c:pt idx="24">
                  <c:v>348</c:v>
                </c:pt>
                <c:pt idx="25">
                  <c:v>487</c:v>
                </c:pt>
                <c:pt idx="26">
                  <c:v>347</c:v>
                </c:pt>
                <c:pt idx="27">
                  <c:v>565</c:v>
                </c:pt>
                <c:pt idx="28">
                  <c:v>24</c:v>
                </c:pt>
                <c:pt idx="29">
                  <c:v>640</c:v>
                </c:pt>
                <c:pt idx="30">
                  <c:v>430</c:v>
                </c:pt>
                <c:pt idx="31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AB-4070-A423-83FA813EAED7}"/>
            </c:ext>
          </c:extLst>
        </c:ser>
        <c:ser>
          <c:idx val="5"/>
          <c:order val="4"/>
          <c:tx>
            <c:strRef>
              <c:f>'10.3.2'!$F$4:$F$5</c:f>
              <c:strCache>
                <c:ptCount val="2"/>
                <c:pt idx="0">
                  <c:v>Reposición de Placas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'10.3.2'!$I$7:$I$38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'10.3.2'!$F$7:$F$38</c:f>
              <c:numCache>
                <c:formatCode>#,##0</c:formatCode>
                <c:ptCount val="32"/>
                <c:pt idx="0">
                  <c:v>82</c:v>
                </c:pt>
                <c:pt idx="1">
                  <c:v>114</c:v>
                </c:pt>
                <c:pt idx="2">
                  <c:v>21</c:v>
                </c:pt>
                <c:pt idx="3">
                  <c:v>13</c:v>
                </c:pt>
                <c:pt idx="4">
                  <c:v>31</c:v>
                </c:pt>
                <c:pt idx="5">
                  <c:v>455</c:v>
                </c:pt>
                <c:pt idx="6">
                  <c:v>1927</c:v>
                </c:pt>
                <c:pt idx="7">
                  <c:v>455</c:v>
                </c:pt>
                <c:pt idx="8">
                  <c:v>93</c:v>
                </c:pt>
                <c:pt idx="9">
                  <c:v>143</c:v>
                </c:pt>
                <c:pt idx="10">
                  <c:v>515</c:v>
                </c:pt>
                <c:pt idx="11">
                  <c:v>536</c:v>
                </c:pt>
                <c:pt idx="12">
                  <c:v>56</c:v>
                </c:pt>
                <c:pt idx="13">
                  <c:v>131</c:v>
                </c:pt>
                <c:pt idx="14">
                  <c:v>695</c:v>
                </c:pt>
                <c:pt idx="15">
                  <c:v>251</c:v>
                </c:pt>
                <c:pt idx="16">
                  <c:v>114</c:v>
                </c:pt>
                <c:pt idx="17">
                  <c:v>10</c:v>
                </c:pt>
                <c:pt idx="18">
                  <c:v>889</c:v>
                </c:pt>
                <c:pt idx="19">
                  <c:v>17</c:v>
                </c:pt>
                <c:pt idx="20">
                  <c:v>122</c:v>
                </c:pt>
                <c:pt idx="21">
                  <c:v>275</c:v>
                </c:pt>
                <c:pt idx="22">
                  <c:v>4</c:v>
                </c:pt>
                <c:pt idx="23">
                  <c:v>188</c:v>
                </c:pt>
                <c:pt idx="24">
                  <c:v>124</c:v>
                </c:pt>
                <c:pt idx="25">
                  <c:v>162</c:v>
                </c:pt>
                <c:pt idx="26">
                  <c:v>54</c:v>
                </c:pt>
                <c:pt idx="27">
                  <c:v>352</c:v>
                </c:pt>
                <c:pt idx="28">
                  <c:v>5</c:v>
                </c:pt>
                <c:pt idx="29">
                  <c:v>359</c:v>
                </c:pt>
                <c:pt idx="30">
                  <c:v>66</c:v>
                </c:pt>
                <c:pt idx="3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AB-4070-A423-83FA813EAED7}"/>
            </c:ext>
          </c:extLst>
        </c:ser>
        <c:ser>
          <c:idx val="6"/>
          <c:order val="5"/>
          <c:tx>
            <c:strRef>
              <c:f>'10.3.2'!$G$4:$G$5</c:f>
              <c:strCache>
                <c:ptCount val="2"/>
                <c:pt idx="0">
                  <c:v>Otros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'10.3.2'!$I$7:$I$38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'10.3.2'!$G$7:$G$38</c:f>
              <c:numCache>
                <c:formatCode>#,##0</c:formatCode>
                <c:ptCount val="3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AB-4070-A423-83FA813EA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883008"/>
        <c:axId val="71888896"/>
      </c:barChart>
      <c:catAx>
        <c:axId val="71883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71888896"/>
        <c:crosses val="autoZero"/>
        <c:auto val="1"/>
        <c:lblAlgn val="ctr"/>
        <c:lblOffset val="100"/>
        <c:noMultiLvlLbl val="0"/>
      </c:catAx>
      <c:valAx>
        <c:axId val="71888896"/>
        <c:scaling>
          <c:orientation val="minMax"/>
          <c:max val="4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Permisos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3.5355670745731409E-3"/>
              <c:y val="0.2500446112966529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71883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289165103781371"/>
          <c:y val="0.85690061188171962"/>
          <c:w val="0.75833017727805074"/>
          <c:h val="0.14309938811828193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00"/>
            </a:pPr>
            <a:r>
              <a:rPr lang="es-ES" sz="1100" baseline="0"/>
              <a:t>Autotransporte de Carga </a:t>
            </a:r>
          </a:p>
          <a:p>
            <a:pPr>
              <a:defRPr lang="es-ES" sz="1100"/>
            </a:pPr>
            <a:r>
              <a:rPr lang="es-ES" sz="1100" baseline="0"/>
              <a:t>Participación de los Trámites de los Permisos del 2025</a:t>
            </a:r>
          </a:p>
        </c:rich>
      </c:tx>
      <c:layout>
        <c:manualLayout>
          <c:xMode val="edge"/>
          <c:yMode val="edge"/>
          <c:x val="0.1456041119860017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4.8611111111111112E-2"/>
          <c:y val="0.24537037037037038"/>
          <c:w val="0.45277777777777778"/>
          <c:h val="0.75462962962962965"/>
        </c:manualLayout>
      </c:layout>
      <c:pie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3040-4C24-BB27-244BB73FF7AC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040-4C24-BB27-244BB73FF7A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5-3040-4C24-BB27-244BB73FF7AC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040-4C24-BB27-244BB73FF7AC}"/>
              </c:ext>
            </c:extLst>
          </c:dPt>
          <c:dPt>
            <c:idx val="4"/>
            <c:bubble3D val="0"/>
            <c:explosion val="14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9-3040-4C24-BB27-244BB73FF7AC}"/>
              </c:ext>
            </c:extLst>
          </c:dPt>
          <c:dPt>
            <c:idx val="5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040-4C24-BB27-244BB73FF7A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54.3%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040-4C24-BB27-244BB73FF7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21.4%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040-4C24-BB27-244BB73FF7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6.9%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040-4C24-BB27-244BB73FF7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12.1%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040-4C24-BB27-244BB73FF7AC}"/>
                </c:ext>
              </c:extLst>
            </c:dLbl>
            <c:dLbl>
              <c:idx val="4"/>
              <c:layout>
                <c:manualLayout>
                  <c:x val="-3.1812335958005221E-2"/>
                  <c:y val="1.5932123067949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5.3%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3040-4C24-BB27-244BB73FF7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40-4C24-BB27-244BB73FF7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'10.3.2'!$B$4:$G$4</c:f>
              <c:strCache>
                <c:ptCount val="6"/>
                <c:pt idx="0">
                  <c:v>Alta                                        </c:v>
                </c:pt>
                <c:pt idx="1">
                  <c:v>Baja</c:v>
                </c:pt>
                <c:pt idx="2">
                  <c:v>Expedición</c:v>
                </c:pt>
                <c:pt idx="3">
                  <c:v>Modificación a  T.C.</c:v>
                </c:pt>
                <c:pt idx="4">
                  <c:v>Reposición de Placas</c:v>
                </c:pt>
                <c:pt idx="5">
                  <c:v>Otros</c:v>
                </c:pt>
              </c:strCache>
            </c:strRef>
          </c:cat>
          <c:val>
            <c:numRef>
              <c:f>'10.3.2'!$B$41:$G$41</c:f>
              <c:numCache>
                <c:formatCode>#,##0.0</c:formatCode>
                <c:ptCount val="6"/>
                <c:pt idx="0">
                  <c:v>54.349962278983369</c:v>
                </c:pt>
                <c:pt idx="1">
                  <c:v>21.370382345296285</c:v>
                </c:pt>
                <c:pt idx="2">
                  <c:v>6.9368632597298037</c:v>
                </c:pt>
                <c:pt idx="3">
                  <c:v>12.066287554600379</c:v>
                </c:pt>
                <c:pt idx="4">
                  <c:v>5.2688969613977701</c:v>
                </c:pt>
                <c:pt idx="5">
                  <c:v>7.6075999923923996E-3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040-4C24-BB27-244BB73FF7A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63611111111111107"/>
          <c:y val="0.2820592738407699"/>
          <c:w val="0.34166666666666667"/>
          <c:h val="0.51921478565179358"/>
        </c:manualLayout>
      </c:layout>
      <c:overlay val="0"/>
      <c:txPr>
        <a:bodyPr/>
        <a:lstStyle/>
        <a:p>
          <a:pPr>
            <a:defRPr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Distribución</a:t>
            </a:r>
            <a:r>
              <a:rPr lang="es-ES" sz="1200" baseline="0"/>
              <a:t> de los Trámites de los Permisos de </a:t>
            </a:r>
            <a:r>
              <a:rPr lang="es-ES" sz="1200"/>
              <a:t>Unidades Motrices 2025</a:t>
            </a:r>
          </a:p>
        </c:rich>
      </c:tx>
      <c:layout>
        <c:manualLayout>
          <c:xMode val="edge"/>
          <c:yMode val="edge"/>
          <c:x val="0.1678263342082239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7097112860892389E-2"/>
          <c:y val="0.21759259259259259"/>
          <c:w val="0.46944444444444444"/>
          <c:h val="0.78240740740740744"/>
        </c:manualLayout>
      </c:layout>
      <c:pieChart>
        <c:varyColors val="1"/>
        <c:ser>
          <c:idx val="0"/>
          <c:order val="0"/>
          <c:explosion val="13"/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77C-48FB-9A02-A988A5DCB0D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277C-48FB-9A02-A988A5DCB0D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5-277C-48FB-9A02-A988A5DCB0D3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7-277C-48FB-9A02-A988A5DCB0D3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77C-48FB-9A02-A988A5DCB0D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12.5%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77C-48FB-9A02-A988A5DCB0D3}"/>
                </c:ext>
              </c:extLst>
            </c:dLbl>
            <c:dLbl>
              <c:idx val="1"/>
              <c:layout>
                <c:manualLayout>
                  <c:x val="-8.2008311461067421E-2"/>
                  <c:y val="4.06474190726159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9.3%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77C-48FB-9A02-A988A5DCB0D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0.5%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77C-48FB-9A02-A988A5DCB0D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77.5%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77C-48FB-9A02-A988A5DCB0D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0.2%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277C-48FB-9A02-A988A5DCB0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'10.3.3'!$B$5:$F$5</c:f>
              <c:strCache>
                <c:ptCount val="5"/>
                <c:pt idx="0">
                  <c:v>C-2</c:v>
                </c:pt>
                <c:pt idx="1">
                  <c:v>C-3</c:v>
                </c:pt>
                <c:pt idx="2">
                  <c:v>T-2</c:v>
                </c:pt>
                <c:pt idx="3">
                  <c:v>T-3</c:v>
                </c:pt>
                <c:pt idx="4">
                  <c:v>Otros</c:v>
                </c:pt>
              </c:strCache>
            </c:strRef>
          </c:cat>
          <c:val>
            <c:numRef>
              <c:f>'10.3.3'!$B$15:$F$15</c:f>
              <c:numCache>
                <c:formatCode>0.0</c:formatCode>
                <c:ptCount val="5"/>
                <c:pt idx="0">
                  <c:v>12.484788389597512</c:v>
                </c:pt>
                <c:pt idx="1">
                  <c:v>9.3399287871275973</c:v>
                </c:pt>
                <c:pt idx="2">
                  <c:v>0.52508225537476905</c:v>
                </c:pt>
                <c:pt idx="3">
                  <c:v>77.5</c:v>
                </c:pt>
                <c:pt idx="4">
                  <c:v>0.21408933159057106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77C-48FB-9A02-A988A5DCB0D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0382064741907266"/>
          <c:y val="0.33700313502478857"/>
          <c:w val="0.11623053368328959"/>
          <c:h val="0.43267898804316129"/>
        </c:manualLayout>
      </c:layout>
      <c:overlay val="0"/>
      <c:txPr>
        <a:bodyPr/>
        <a:lstStyle/>
        <a:p>
          <a:pPr>
            <a:defRPr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Distribución</a:t>
            </a:r>
            <a:r>
              <a:rPr lang="es-ES" sz="1200" baseline="0"/>
              <a:t> de los Trámites de los Permisos de </a:t>
            </a:r>
            <a:r>
              <a:rPr lang="es-ES" sz="1200"/>
              <a:t>Unidades de Arrastre</a:t>
            </a:r>
            <a:r>
              <a:rPr lang="es-ES" sz="1200" baseline="0"/>
              <a:t> </a:t>
            </a:r>
            <a:r>
              <a:rPr lang="es-ES" sz="1200"/>
              <a:t>2025</a:t>
            </a:r>
          </a:p>
        </c:rich>
      </c:tx>
      <c:layout>
        <c:manualLayout>
          <c:xMode val="edge"/>
          <c:yMode val="edge"/>
          <c:x val="0.1206041119860017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431933508311494"/>
          <c:y val="0.20833333333333354"/>
          <c:w val="0.47222222222222232"/>
          <c:h val="0.78703703703703709"/>
        </c:manualLayout>
      </c:layout>
      <c:pieChart>
        <c:varyColors val="1"/>
        <c:ser>
          <c:idx val="0"/>
          <c:order val="0"/>
          <c:explosion val="8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BDEC-4820-B750-40EF6059A72E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DEC-4820-B750-40EF6059A72E}"/>
              </c:ext>
            </c:extLst>
          </c:dPt>
          <c:dLbls>
            <c:dLbl>
              <c:idx val="0"/>
              <c:layout>
                <c:manualLayout>
                  <c:x val="3.7398403324584426E-2"/>
                  <c:y val="-0.1115740740740740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99.7%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DEC-4820-B750-40EF6059A72E}"/>
                </c:ext>
              </c:extLst>
            </c:dLbl>
            <c:dLbl>
              <c:idx val="1"/>
              <c:layout>
                <c:manualLayout>
                  <c:x val="6.7143372703412071E-2"/>
                  <c:y val="2.68172207640711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0.3%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DEC-4820-B750-40EF6059A7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'10.3.3'!$H$5:$I$5</c:f>
              <c:strCache>
                <c:ptCount val="2"/>
                <c:pt idx="0">
                  <c:v>Semirremolques</c:v>
                </c:pt>
                <c:pt idx="1">
                  <c:v>Remolques</c:v>
                </c:pt>
              </c:strCache>
            </c:strRef>
          </c:cat>
          <c:val>
            <c:numRef>
              <c:f>'10.3.3'!$H$15:$I$15</c:f>
              <c:numCache>
                <c:formatCode>0.0</c:formatCode>
                <c:ptCount val="2"/>
                <c:pt idx="0">
                  <c:v>99.713737684908011</c:v>
                </c:pt>
                <c:pt idx="1">
                  <c:v>0.28626231509198174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EC-4820-B750-40EF6059A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586089238845603"/>
          <c:y val="0.45830052493438422"/>
          <c:w val="0.31469466316710587"/>
          <c:h val="0.17136191309419671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Transporte Terrestre de Pasajeros, excepto por ferrocarril </a:t>
            </a:r>
          </a:p>
          <a:p>
            <a:pPr>
              <a:defRPr lang="es-ES" sz="1200"/>
            </a:pPr>
            <a:r>
              <a:rPr lang="es-ES" sz="1200" b="1" i="0" u="none" strike="noStrike" baseline="0">
                <a:effectLst/>
              </a:rPr>
              <a:t>Trámites de los Permisos </a:t>
            </a:r>
            <a:r>
              <a:rPr lang="es-ES" sz="1200"/>
              <a:t>por Entidad Federativa 2025</a:t>
            </a:r>
          </a:p>
        </c:rich>
      </c:tx>
      <c:layout>
        <c:manualLayout>
          <c:xMode val="edge"/>
          <c:yMode val="edge"/>
          <c:x val="0.1769154991989637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284810989535338"/>
          <c:y val="0.11851121019511116"/>
          <c:w val="0.86117786413062003"/>
          <c:h val="0.602234133383929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'10.3.4'!$B$4:$B$5</c:f>
              <c:strCache>
                <c:ptCount val="2"/>
                <c:pt idx="0">
                  <c:v>Alta                                       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'10.3.4'!$H$7:$H$38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'10.3.4'!$B$7:$B$38</c:f>
              <c:numCache>
                <c:formatCode>#,##0</c:formatCode>
                <c:ptCount val="32"/>
                <c:pt idx="0">
                  <c:v>13</c:v>
                </c:pt>
                <c:pt idx="1">
                  <c:v>32</c:v>
                </c:pt>
                <c:pt idx="2">
                  <c:v>49</c:v>
                </c:pt>
                <c:pt idx="3">
                  <c:v>3</c:v>
                </c:pt>
                <c:pt idx="4">
                  <c:v>39</c:v>
                </c:pt>
                <c:pt idx="5">
                  <c:v>26</c:v>
                </c:pt>
                <c:pt idx="6">
                  <c:v>1334</c:v>
                </c:pt>
                <c:pt idx="7">
                  <c:v>11</c:v>
                </c:pt>
                <c:pt idx="8">
                  <c:v>15</c:v>
                </c:pt>
                <c:pt idx="9">
                  <c:v>15</c:v>
                </c:pt>
                <c:pt idx="10">
                  <c:v>101</c:v>
                </c:pt>
                <c:pt idx="11">
                  <c:v>167</c:v>
                </c:pt>
                <c:pt idx="12">
                  <c:v>166</c:v>
                </c:pt>
                <c:pt idx="13">
                  <c:v>14</c:v>
                </c:pt>
                <c:pt idx="14">
                  <c:v>225</c:v>
                </c:pt>
                <c:pt idx="15">
                  <c:v>40</c:v>
                </c:pt>
                <c:pt idx="16">
                  <c:v>0</c:v>
                </c:pt>
                <c:pt idx="17">
                  <c:v>43</c:v>
                </c:pt>
                <c:pt idx="18">
                  <c:v>80</c:v>
                </c:pt>
                <c:pt idx="19">
                  <c:v>26</c:v>
                </c:pt>
                <c:pt idx="20">
                  <c:v>37</c:v>
                </c:pt>
                <c:pt idx="21">
                  <c:v>43</c:v>
                </c:pt>
                <c:pt idx="22">
                  <c:v>212</c:v>
                </c:pt>
                <c:pt idx="23">
                  <c:v>23</c:v>
                </c:pt>
                <c:pt idx="24">
                  <c:v>30</c:v>
                </c:pt>
                <c:pt idx="25">
                  <c:v>39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  <c:pt idx="29">
                  <c:v>94</c:v>
                </c:pt>
                <c:pt idx="30">
                  <c:v>13</c:v>
                </c:pt>
                <c:pt idx="3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B-4B65-90D9-918368383436}"/>
            </c:ext>
          </c:extLst>
        </c:ser>
        <c:ser>
          <c:idx val="1"/>
          <c:order val="1"/>
          <c:tx>
            <c:strRef>
              <c:f>'10.3.4'!$C$4:$C$5</c:f>
              <c:strCache>
                <c:ptCount val="2"/>
                <c:pt idx="0">
                  <c:v>Baja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'10.3.4'!$H$7:$H$38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'10.3.4'!$C$7:$C$38</c:f>
              <c:numCache>
                <c:formatCode>#,##0</c:formatCode>
                <c:ptCount val="32"/>
                <c:pt idx="0">
                  <c:v>8</c:v>
                </c:pt>
                <c:pt idx="1">
                  <c:v>8</c:v>
                </c:pt>
                <c:pt idx="2">
                  <c:v>22</c:v>
                </c:pt>
                <c:pt idx="3">
                  <c:v>12</c:v>
                </c:pt>
                <c:pt idx="4">
                  <c:v>40</c:v>
                </c:pt>
                <c:pt idx="5">
                  <c:v>17</c:v>
                </c:pt>
                <c:pt idx="6">
                  <c:v>333</c:v>
                </c:pt>
                <c:pt idx="7">
                  <c:v>10</c:v>
                </c:pt>
                <c:pt idx="8">
                  <c:v>14</c:v>
                </c:pt>
                <c:pt idx="9">
                  <c:v>3</c:v>
                </c:pt>
                <c:pt idx="10">
                  <c:v>98</c:v>
                </c:pt>
                <c:pt idx="11">
                  <c:v>159</c:v>
                </c:pt>
                <c:pt idx="12">
                  <c:v>43</c:v>
                </c:pt>
                <c:pt idx="13">
                  <c:v>2</c:v>
                </c:pt>
                <c:pt idx="14">
                  <c:v>338</c:v>
                </c:pt>
                <c:pt idx="15">
                  <c:v>22</c:v>
                </c:pt>
                <c:pt idx="16">
                  <c:v>0</c:v>
                </c:pt>
                <c:pt idx="17">
                  <c:v>30</c:v>
                </c:pt>
                <c:pt idx="18">
                  <c:v>58</c:v>
                </c:pt>
                <c:pt idx="19">
                  <c:v>9</c:v>
                </c:pt>
                <c:pt idx="20">
                  <c:v>29</c:v>
                </c:pt>
                <c:pt idx="21">
                  <c:v>92</c:v>
                </c:pt>
                <c:pt idx="22">
                  <c:v>184</c:v>
                </c:pt>
                <c:pt idx="23">
                  <c:v>34</c:v>
                </c:pt>
                <c:pt idx="24">
                  <c:v>43</c:v>
                </c:pt>
                <c:pt idx="25">
                  <c:v>32</c:v>
                </c:pt>
                <c:pt idx="26">
                  <c:v>37</c:v>
                </c:pt>
                <c:pt idx="27">
                  <c:v>2</c:v>
                </c:pt>
                <c:pt idx="28">
                  <c:v>12</c:v>
                </c:pt>
                <c:pt idx="29">
                  <c:v>76</c:v>
                </c:pt>
                <c:pt idx="30">
                  <c:v>0</c:v>
                </c:pt>
                <c:pt idx="3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5B-4B65-90D9-918368383436}"/>
            </c:ext>
          </c:extLst>
        </c:ser>
        <c:ser>
          <c:idx val="3"/>
          <c:order val="2"/>
          <c:tx>
            <c:strRef>
              <c:f>'10.3.4'!$D$4:$D$5</c:f>
              <c:strCache>
                <c:ptCount val="2"/>
                <c:pt idx="0">
                  <c:v>Expedición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'10.3.4'!$H$7:$H$38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'10.3.4'!$D$7:$D$38</c:f>
              <c:numCache>
                <c:formatCode>#,##0</c:formatCode>
                <c:ptCount val="3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210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20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9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5B-4B65-90D9-918368383436}"/>
            </c:ext>
          </c:extLst>
        </c:ser>
        <c:ser>
          <c:idx val="4"/>
          <c:order val="3"/>
          <c:tx>
            <c:strRef>
              <c:f>'10.3.4'!$E$4:$E$5</c:f>
              <c:strCache>
                <c:ptCount val="2"/>
                <c:pt idx="0">
                  <c:v>Modificación a  T.C.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'10.3.4'!$H$7:$H$38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'10.3.4'!$E$7:$E$38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38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38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7</c:v>
                </c:pt>
                <c:pt idx="28">
                  <c:v>1</c:v>
                </c:pt>
                <c:pt idx="29">
                  <c:v>163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5B-4B65-90D9-918368383436}"/>
            </c:ext>
          </c:extLst>
        </c:ser>
        <c:ser>
          <c:idx val="5"/>
          <c:order val="4"/>
          <c:tx>
            <c:strRef>
              <c:f>'10.3.4'!$F$4:$F$5</c:f>
              <c:strCache>
                <c:ptCount val="2"/>
                <c:pt idx="0">
                  <c:v>Reposición de Placas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'10.3.4'!$H$7:$H$38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'10.3.4'!$F$7:$F$38</c:f>
              <c:numCache>
                <c:formatCode>#,##0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3</c:v>
                </c:pt>
                <c:pt idx="6">
                  <c:v>141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18</c:v>
                </c:pt>
                <c:pt idx="11">
                  <c:v>18</c:v>
                </c:pt>
                <c:pt idx="12">
                  <c:v>55</c:v>
                </c:pt>
                <c:pt idx="13">
                  <c:v>3</c:v>
                </c:pt>
                <c:pt idx="14">
                  <c:v>14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15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6</c:v>
                </c:pt>
                <c:pt idx="23">
                  <c:v>19</c:v>
                </c:pt>
                <c:pt idx="24">
                  <c:v>1</c:v>
                </c:pt>
                <c:pt idx="25">
                  <c:v>9</c:v>
                </c:pt>
                <c:pt idx="26">
                  <c:v>0</c:v>
                </c:pt>
                <c:pt idx="27">
                  <c:v>1</c:v>
                </c:pt>
                <c:pt idx="28">
                  <c:v>10</c:v>
                </c:pt>
                <c:pt idx="29">
                  <c:v>6</c:v>
                </c:pt>
                <c:pt idx="30">
                  <c:v>1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5B-4B65-90D9-918368383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500416"/>
        <c:axId val="81514496"/>
      </c:barChart>
      <c:catAx>
        <c:axId val="81500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81514496"/>
        <c:crosses val="autoZero"/>
        <c:auto val="1"/>
        <c:lblAlgn val="ctr"/>
        <c:lblOffset val="100"/>
        <c:noMultiLvlLbl val="0"/>
      </c:catAx>
      <c:valAx>
        <c:axId val="81514496"/>
        <c:scaling>
          <c:orientation val="minMax"/>
          <c:max val="2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Permisos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6.3844292190748863E-4"/>
              <c:y val="0.263945545963381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81500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898967174557727"/>
          <c:y val="0.85821743667583705"/>
          <c:w val="0.76817875038347705"/>
          <c:h val="0.13922018783796647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00"/>
            </a:pPr>
            <a:r>
              <a:rPr lang="es-ES" sz="1100"/>
              <a:t>Trámites de los Permisos del Transporte Terrestre de Pasajeros, excepto por ferrocarril </a:t>
            </a:r>
          </a:p>
          <a:p>
            <a:pPr>
              <a:defRPr lang="es-ES" sz="1100"/>
            </a:pPr>
            <a:r>
              <a:rPr lang="es-ES" sz="1100"/>
              <a:t>Participación</a:t>
            </a:r>
            <a:r>
              <a:rPr lang="es-ES" sz="1100" baseline="0"/>
              <a:t> por Tipo de Trámite 2025</a:t>
            </a:r>
            <a:endParaRPr lang="es-ES" sz="1100"/>
          </a:p>
        </c:rich>
      </c:tx>
      <c:layout>
        <c:manualLayout>
          <c:xMode val="edge"/>
          <c:yMode val="edge"/>
          <c:x val="0.1550139982502186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9722222222222225E-2"/>
          <c:y val="0.29629629629629628"/>
          <c:w val="0.42222222222222222"/>
          <c:h val="0.70370370370370372"/>
        </c:manualLayout>
      </c:layout>
      <c:pie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F6BA-475B-806A-B00D55AD8E80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6BA-475B-806A-B00D55AD8E8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5-F6BA-475B-806A-B00D55AD8E80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6BA-475B-806A-B00D55AD8E80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9-F6BA-475B-806A-B00D55AD8E8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2152630-CD1D-480F-8343-8190D54BDE3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6BA-475B-806A-B00D55AD8E8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69CB9F3-4B09-496C-BF8B-03647C37A22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6BA-475B-806A-B00D55AD8E80}"/>
                </c:ext>
              </c:extLst>
            </c:dLbl>
            <c:dLbl>
              <c:idx val="2"/>
              <c:layout>
                <c:manualLayout>
                  <c:x val="-9.2402668416447942E-3"/>
                  <c:y val="-2.9965004374453194E-2"/>
                </c:manualLayout>
              </c:layout>
              <c:tx>
                <c:rich>
                  <a:bodyPr/>
                  <a:lstStyle/>
                  <a:p>
                    <a:fld id="{85E3215F-2377-4B58-BE1E-EE0A6BF891F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6BA-475B-806A-B00D55AD8E80}"/>
                </c:ext>
              </c:extLst>
            </c:dLbl>
            <c:dLbl>
              <c:idx val="3"/>
              <c:layout>
                <c:manualLayout>
                  <c:x val="1.0476815398073967E-4"/>
                  <c:y val="-3.5676582093904931E-2"/>
                </c:manualLayout>
              </c:layout>
              <c:tx>
                <c:rich>
                  <a:bodyPr/>
                  <a:lstStyle/>
                  <a:p>
                    <a:fld id="{8118FAB0-FA04-411D-834F-7885671FCD7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6BA-475B-806A-B00D55AD8E80}"/>
                </c:ext>
              </c:extLst>
            </c:dLbl>
            <c:dLbl>
              <c:idx val="4"/>
              <c:layout>
                <c:manualLayout>
                  <c:x val="2.9559492563429522E-2"/>
                  <c:y val="-9.5581802274715653E-3"/>
                </c:manualLayout>
              </c:layout>
              <c:tx>
                <c:rich>
                  <a:bodyPr/>
                  <a:lstStyle/>
                  <a:p>
                    <a:fld id="{3213FF67-D087-42C9-B38E-989750CCE9B1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F6BA-475B-806A-B00D55AD8E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'10.3.4'!$B$4:$F$4</c:f>
              <c:strCache>
                <c:ptCount val="5"/>
                <c:pt idx="0">
                  <c:v>Alta                                        </c:v>
                </c:pt>
                <c:pt idx="1">
                  <c:v>Baja</c:v>
                </c:pt>
                <c:pt idx="2">
                  <c:v>Expedición</c:v>
                </c:pt>
                <c:pt idx="3">
                  <c:v>Modificación a  T.C.</c:v>
                </c:pt>
                <c:pt idx="4">
                  <c:v>Reposición de Placas</c:v>
                </c:pt>
              </c:strCache>
            </c:strRef>
          </c:cat>
          <c:val>
            <c:numRef>
              <c:f>'10.3.4'!$B$41:$F$41</c:f>
              <c:numCache>
                <c:formatCode>#,##0.0</c:formatCode>
                <c:ptCount val="5"/>
                <c:pt idx="0">
                  <c:v>52.467811158798284</c:v>
                </c:pt>
                <c:pt idx="1">
                  <c:v>32.224606580829757</c:v>
                </c:pt>
                <c:pt idx="2">
                  <c:v>4.6673819742489266</c:v>
                </c:pt>
                <c:pt idx="3">
                  <c:v>4.7031473533619454</c:v>
                </c:pt>
                <c:pt idx="4">
                  <c:v>5.9370529327610875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6BA-475B-806A-B00D55AD8E8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222222222222223"/>
          <c:y val="0.32372594050743664"/>
          <c:w val="0.34166666666666667"/>
          <c:h val="0.51921478565179358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Transporte Turístico por Tierra </a:t>
            </a:r>
          </a:p>
          <a:p>
            <a:pPr>
              <a:defRPr lang="es-ES" sz="1200"/>
            </a:pPr>
            <a:r>
              <a:rPr lang="es-ES" sz="1200"/>
              <a:t>Trámites de los Permisos </a:t>
            </a:r>
            <a:r>
              <a:rPr lang="es-ES" sz="1200" baseline="0"/>
              <a:t>por Entidad Federativa 2025 </a:t>
            </a:r>
            <a:endParaRPr lang="es-ES" sz="1200"/>
          </a:p>
        </c:rich>
      </c:tx>
      <c:layout>
        <c:manualLayout>
          <c:xMode val="edge"/>
          <c:yMode val="edge"/>
          <c:x val="0.2212009184331182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061865551715317"/>
          <c:y val="0.12668490463639334"/>
          <c:w val="0.87124282114005869"/>
          <c:h val="0.582766527377415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'10.3.5'!$B$4:$B$5</c:f>
              <c:strCache>
                <c:ptCount val="2"/>
                <c:pt idx="0">
                  <c:v>Alta                                       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'10.3.5'!$I$7:$I$38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'10.3.5'!$B$7:$B$38</c:f>
              <c:numCache>
                <c:formatCode>#,##0</c:formatCode>
                <c:ptCount val="32"/>
                <c:pt idx="0">
                  <c:v>125</c:v>
                </c:pt>
                <c:pt idx="1">
                  <c:v>46</c:v>
                </c:pt>
                <c:pt idx="2">
                  <c:v>222</c:v>
                </c:pt>
                <c:pt idx="3">
                  <c:v>19</c:v>
                </c:pt>
                <c:pt idx="4">
                  <c:v>41</c:v>
                </c:pt>
                <c:pt idx="5">
                  <c:v>22</c:v>
                </c:pt>
                <c:pt idx="6">
                  <c:v>1318</c:v>
                </c:pt>
                <c:pt idx="7">
                  <c:v>351</c:v>
                </c:pt>
                <c:pt idx="8">
                  <c:v>54</c:v>
                </c:pt>
                <c:pt idx="9">
                  <c:v>8</c:v>
                </c:pt>
                <c:pt idx="10">
                  <c:v>309</c:v>
                </c:pt>
                <c:pt idx="11">
                  <c:v>625</c:v>
                </c:pt>
                <c:pt idx="12">
                  <c:v>103</c:v>
                </c:pt>
                <c:pt idx="13">
                  <c:v>190</c:v>
                </c:pt>
                <c:pt idx="14">
                  <c:v>942</c:v>
                </c:pt>
                <c:pt idx="15">
                  <c:v>74</c:v>
                </c:pt>
                <c:pt idx="16">
                  <c:v>37</c:v>
                </c:pt>
                <c:pt idx="17">
                  <c:v>83</c:v>
                </c:pt>
                <c:pt idx="18">
                  <c:v>75</c:v>
                </c:pt>
                <c:pt idx="19">
                  <c:v>177</c:v>
                </c:pt>
                <c:pt idx="20">
                  <c:v>50</c:v>
                </c:pt>
                <c:pt idx="21">
                  <c:v>400</c:v>
                </c:pt>
                <c:pt idx="22">
                  <c:v>1359</c:v>
                </c:pt>
                <c:pt idx="23">
                  <c:v>87</c:v>
                </c:pt>
                <c:pt idx="24">
                  <c:v>59</c:v>
                </c:pt>
                <c:pt idx="25">
                  <c:v>37</c:v>
                </c:pt>
                <c:pt idx="26">
                  <c:v>20</c:v>
                </c:pt>
                <c:pt idx="27">
                  <c:v>11</c:v>
                </c:pt>
                <c:pt idx="28">
                  <c:v>22</c:v>
                </c:pt>
                <c:pt idx="29">
                  <c:v>78</c:v>
                </c:pt>
                <c:pt idx="30">
                  <c:v>33</c:v>
                </c:pt>
                <c:pt idx="3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A-4264-BB41-A49A62BF5389}"/>
            </c:ext>
          </c:extLst>
        </c:ser>
        <c:ser>
          <c:idx val="1"/>
          <c:order val="1"/>
          <c:tx>
            <c:strRef>
              <c:f>'10.3.5'!$C$4:$C$5</c:f>
              <c:strCache>
                <c:ptCount val="2"/>
                <c:pt idx="0">
                  <c:v>Baja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'10.3.5'!$I$7:$I$38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'10.3.5'!$C$7:$C$38</c:f>
              <c:numCache>
                <c:formatCode>#,##0</c:formatCode>
                <c:ptCount val="32"/>
                <c:pt idx="0">
                  <c:v>18</c:v>
                </c:pt>
                <c:pt idx="1">
                  <c:v>14</c:v>
                </c:pt>
                <c:pt idx="2">
                  <c:v>173</c:v>
                </c:pt>
                <c:pt idx="3">
                  <c:v>10</c:v>
                </c:pt>
                <c:pt idx="4">
                  <c:v>62</c:v>
                </c:pt>
                <c:pt idx="5">
                  <c:v>13</c:v>
                </c:pt>
                <c:pt idx="6">
                  <c:v>159</c:v>
                </c:pt>
                <c:pt idx="7">
                  <c:v>20</c:v>
                </c:pt>
                <c:pt idx="8">
                  <c:v>17</c:v>
                </c:pt>
                <c:pt idx="9">
                  <c:v>0</c:v>
                </c:pt>
                <c:pt idx="10">
                  <c:v>83</c:v>
                </c:pt>
                <c:pt idx="11">
                  <c:v>249</c:v>
                </c:pt>
                <c:pt idx="12">
                  <c:v>50</c:v>
                </c:pt>
                <c:pt idx="13">
                  <c:v>8</c:v>
                </c:pt>
                <c:pt idx="14">
                  <c:v>207</c:v>
                </c:pt>
                <c:pt idx="15">
                  <c:v>19</c:v>
                </c:pt>
                <c:pt idx="16">
                  <c:v>8</c:v>
                </c:pt>
                <c:pt idx="17">
                  <c:v>23</c:v>
                </c:pt>
                <c:pt idx="18">
                  <c:v>37</c:v>
                </c:pt>
                <c:pt idx="19">
                  <c:v>44</c:v>
                </c:pt>
                <c:pt idx="20">
                  <c:v>6</c:v>
                </c:pt>
                <c:pt idx="21">
                  <c:v>187</c:v>
                </c:pt>
                <c:pt idx="22">
                  <c:v>1068</c:v>
                </c:pt>
                <c:pt idx="23">
                  <c:v>64</c:v>
                </c:pt>
                <c:pt idx="24">
                  <c:v>27</c:v>
                </c:pt>
                <c:pt idx="25">
                  <c:v>29</c:v>
                </c:pt>
                <c:pt idx="26">
                  <c:v>13</c:v>
                </c:pt>
                <c:pt idx="27">
                  <c:v>1</c:v>
                </c:pt>
                <c:pt idx="28">
                  <c:v>3</c:v>
                </c:pt>
                <c:pt idx="29">
                  <c:v>32</c:v>
                </c:pt>
                <c:pt idx="30">
                  <c:v>11</c:v>
                </c:pt>
                <c:pt idx="3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6A-4264-BB41-A49A62BF5389}"/>
            </c:ext>
          </c:extLst>
        </c:ser>
        <c:ser>
          <c:idx val="2"/>
          <c:order val="2"/>
          <c:tx>
            <c:strRef>
              <c:f>'10.3.5'!$D$4:$D$5</c:f>
              <c:strCache>
                <c:ptCount val="2"/>
                <c:pt idx="0">
                  <c:v>Expedición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'10.3.5'!$I$7:$I$38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'10.3.5'!$D$7:$D$38</c:f>
              <c:numCache>
                <c:formatCode>#,##0</c:formatCode>
                <c:ptCount val="32"/>
                <c:pt idx="0">
                  <c:v>0</c:v>
                </c:pt>
                <c:pt idx="1">
                  <c:v>17</c:v>
                </c:pt>
                <c:pt idx="2">
                  <c:v>44</c:v>
                </c:pt>
                <c:pt idx="3">
                  <c:v>5</c:v>
                </c:pt>
                <c:pt idx="4">
                  <c:v>5</c:v>
                </c:pt>
                <c:pt idx="5">
                  <c:v>9</c:v>
                </c:pt>
                <c:pt idx="6">
                  <c:v>266</c:v>
                </c:pt>
                <c:pt idx="7">
                  <c:v>10</c:v>
                </c:pt>
                <c:pt idx="8">
                  <c:v>12</c:v>
                </c:pt>
                <c:pt idx="9">
                  <c:v>1</c:v>
                </c:pt>
                <c:pt idx="10">
                  <c:v>122</c:v>
                </c:pt>
                <c:pt idx="11">
                  <c:v>69</c:v>
                </c:pt>
                <c:pt idx="12">
                  <c:v>29</c:v>
                </c:pt>
                <c:pt idx="13">
                  <c:v>7</c:v>
                </c:pt>
                <c:pt idx="14">
                  <c:v>97</c:v>
                </c:pt>
                <c:pt idx="15">
                  <c:v>19</c:v>
                </c:pt>
                <c:pt idx="16">
                  <c:v>5</c:v>
                </c:pt>
                <c:pt idx="17">
                  <c:v>13</c:v>
                </c:pt>
                <c:pt idx="18">
                  <c:v>5</c:v>
                </c:pt>
                <c:pt idx="19">
                  <c:v>50</c:v>
                </c:pt>
                <c:pt idx="20">
                  <c:v>15</c:v>
                </c:pt>
                <c:pt idx="21">
                  <c:v>64</c:v>
                </c:pt>
                <c:pt idx="22">
                  <c:v>227</c:v>
                </c:pt>
                <c:pt idx="23">
                  <c:v>4</c:v>
                </c:pt>
                <c:pt idx="24">
                  <c:v>11</c:v>
                </c:pt>
                <c:pt idx="25">
                  <c:v>0</c:v>
                </c:pt>
                <c:pt idx="26">
                  <c:v>7</c:v>
                </c:pt>
                <c:pt idx="27">
                  <c:v>3</c:v>
                </c:pt>
                <c:pt idx="28">
                  <c:v>4</c:v>
                </c:pt>
                <c:pt idx="29">
                  <c:v>20</c:v>
                </c:pt>
                <c:pt idx="30">
                  <c:v>12</c:v>
                </c:pt>
                <c:pt idx="3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6A-4264-BB41-A49A62BF5389}"/>
            </c:ext>
          </c:extLst>
        </c:ser>
        <c:ser>
          <c:idx val="3"/>
          <c:order val="3"/>
          <c:tx>
            <c:strRef>
              <c:f>'10.3.5'!$E$4:$E$5</c:f>
              <c:strCache>
                <c:ptCount val="2"/>
                <c:pt idx="0">
                  <c:v>Modificación a  T.C.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'10.3.5'!$I$7:$I$38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'10.3.5'!$E$7:$E$38</c:f>
              <c:numCache>
                <c:formatCode>#,##0</c:formatCode>
                <c:ptCount val="32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53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20</c:v>
                </c:pt>
                <c:pt idx="11">
                  <c:v>78</c:v>
                </c:pt>
                <c:pt idx="12">
                  <c:v>3</c:v>
                </c:pt>
                <c:pt idx="13">
                  <c:v>5</c:v>
                </c:pt>
                <c:pt idx="14">
                  <c:v>30</c:v>
                </c:pt>
                <c:pt idx="15">
                  <c:v>5</c:v>
                </c:pt>
                <c:pt idx="16">
                  <c:v>11</c:v>
                </c:pt>
                <c:pt idx="17">
                  <c:v>0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17</c:v>
                </c:pt>
                <c:pt idx="22">
                  <c:v>46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10</c:v>
                </c:pt>
                <c:pt idx="27">
                  <c:v>14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6A-4264-BB41-A49A62BF5389}"/>
            </c:ext>
          </c:extLst>
        </c:ser>
        <c:ser>
          <c:idx val="4"/>
          <c:order val="4"/>
          <c:tx>
            <c:strRef>
              <c:f>'10.3.5'!$F$4:$F$5</c:f>
              <c:strCache>
                <c:ptCount val="2"/>
                <c:pt idx="0">
                  <c:v>Reposición de Placas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'10.3.5'!$I$7:$I$38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'10.3.5'!$F$7:$F$38</c:f>
              <c:numCache>
                <c:formatCode>#,##0</c:formatCode>
                <c:ptCount val="32"/>
                <c:pt idx="0">
                  <c:v>18</c:v>
                </c:pt>
                <c:pt idx="1">
                  <c:v>1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85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7</c:v>
                </c:pt>
                <c:pt idx="11">
                  <c:v>137</c:v>
                </c:pt>
                <c:pt idx="12">
                  <c:v>6</c:v>
                </c:pt>
                <c:pt idx="13">
                  <c:v>40</c:v>
                </c:pt>
                <c:pt idx="14">
                  <c:v>412</c:v>
                </c:pt>
                <c:pt idx="15">
                  <c:v>3</c:v>
                </c:pt>
                <c:pt idx="16">
                  <c:v>2</c:v>
                </c:pt>
                <c:pt idx="17">
                  <c:v>11</c:v>
                </c:pt>
                <c:pt idx="18">
                  <c:v>2</c:v>
                </c:pt>
                <c:pt idx="19">
                  <c:v>8</c:v>
                </c:pt>
                <c:pt idx="20">
                  <c:v>4</c:v>
                </c:pt>
                <c:pt idx="21">
                  <c:v>38</c:v>
                </c:pt>
                <c:pt idx="22">
                  <c:v>57</c:v>
                </c:pt>
                <c:pt idx="23">
                  <c:v>15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  <c:pt idx="27">
                  <c:v>7</c:v>
                </c:pt>
                <c:pt idx="28">
                  <c:v>0</c:v>
                </c:pt>
                <c:pt idx="29">
                  <c:v>3</c:v>
                </c:pt>
                <c:pt idx="30">
                  <c:v>2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6A-4264-BB41-A49A62BF5389}"/>
            </c:ext>
          </c:extLst>
        </c:ser>
        <c:ser>
          <c:idx val="5"/>
          <c:order val="5"/>
          <c:tx>
            <c:strRef>
              <c:f>'10.3.5'!$G$4:$G$5</c:f>
              <c:strCache>
                <c:ptCount val="2"/>
                <c:pt idx="0">
                  <c:v>Otros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'10.3.5'!$I$7:$I$38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'10.3.5'!$G$7:$G$38</c:f>
            </c:numRef>
          </c:val>
          <c:extLst>
            <c:ext xmlns:c16="http://schemas.microsoft.com/office/drawing/2014/chart" uri="{C3380CC4-5D6E-409C-BE32-E72D297353CC}">
              <c16:uniqueId val="{00000005-4C6A-4264-BB41-A49A62BF5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479168"/>
        <c:axId val="83743104"/>
      </c:barChart>
      <c:catAx>
        <c:axId val="8347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83743104"/>
        <c:crosses val="autoZero"/>
        <c:auto val="1"/>
        <c:lblAlgn val="ctr"/>
        <c:lblOffset val="100"/>
        <c:noMultiLvlLbl val="0"/>
      </c:catAx>
      <c:valAx>
        <c:axId val="837431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MX"/>
                  <a:t>Núm.</a:t>
                </a:r>
                <a:r>
                  <a:rPr lang="es-MX" baseline="0"/>
                  <a:t> de Permisos</a:t>
                </a:r>
                <a:endParaRPr lang="es-MX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83479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36218489242505"/>
          <c:y val="0.85465057351576679"/>
          <c:w val="0.75833017727805074"/>
          <c:h val="0.14534975376728426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491066</xdr:colOff>
      <xdr:row>6</xdr:row>
      <xdr:rowOff>132291</xdr:rowOff>
    </xdr:from>
    <xdr:to>
      <xdr:col>14</xdr:col>
      <xdr:colOff>681566</xdr:colOff>
      <xdr:row>22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633941</xdr:colOff>
      <xdr:row>24</xdr:row>
      <xdr:rowOff>32808</xdr:rowOff>
    </xdr:from>
    <xdr:to>
      <xdr:col>13</xdr:col>
      <xdr:colOff>633941</xdr:colOff>
      <xdr:row>40</xdr:row>
      <xdr:rowOff>60325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428624</xdr:colOff>
      <xdr:row>6</xdr:row>
      <xdr:rowOff>19049</xdr:rowOff>
    </xdr:from>
    <xdr:to>
      <xdr:col>16</xdr:col>
      <xdr:colOff>276225</xdr:colOff>
      <xdr:row>22</xdr:row>
      <xdr:rowOff>47624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38100</xdr:colOff>
      <xdr:row>22</xdr:row>
      <xdr:rowOff>171450</xdr:rowOff>
    </xdr:from>
    <xdr:to>
      <xdr:col>16</xdr:col>
      <xdr:colOff>38100</xdr:colOff>
      <xdr:row>37</xdr:row>
      <xdr:rowOff>57150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18</xdr:row>
      <xdr:rowOff>0</xdr:rowOff>
    </xdr:from>
    <xdr:to>
      <xdr:col>7</xdr:col>
      <xdr:colOff>152400</xdr:colOff>
      <xdr:row>34</xdr:row>
      <xdr:rowOff>152400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361950</xdr:colOff>
      <xdr:row>18</xdr:row>
      <xdr:rowOff>9525</xdr:rowOff>
    </xdr:from>
    <xdr:to>
      <xdr:col>12</xdr:col>
      <xdr:colOff>438150</xdr:colOff>
      <xdr:row>35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6</xdr:row>
      <xdr:rowOff>0</xdr:rowOff>
    </xdr:from>
    <xdr:to>
      <xdr:col>15</xdr:col>
      <xdr:colOff>95250</xdr:colOff>
      <xdr:row>22</xdr:row>
      <xdr:rowOff>114300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381000</xdr:colOff>
      <xdr:row>23</xdr:row>
      <xdr:rowOff>47625</xdr:rowOff>
    </xdr:from>
    <xdr:to>
      <xdr:col>14</xdr:col>
      <xdr:colOff>381000</xdr:colOff>
      <xdr:row>37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476249</xdr:colOff>
      <xdr:row>6</xdr:row>
      <xdr:rowOff>76199</xdr:rowOff>
    </xdr:from>
    <xdr:to>
      <xdr:col>16</xdr:col>
      <xdr:colOff>323850</xdr:colOff>
      <xdr:row>22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476250</xdr:colOff>
      <xdr:row>22</xdr:row>
      <xdr:rowOff>142875</xdr:rowOff>
    </xdr:from>
    <xdr:to>
      <xdr:col>15</xdr:col>
      <xdr:colOff>476250</xdr:colOff>
      <xdr:row>37</xdr:row>
      <xdr:rowOff>28575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19</xdr:row>
      <xdr:rowOff>9524</xdr:rowOff>
    </xdr:from>
    <xdr:to>
      <xdr:col>6</xdr:col>
      <xdr:colOff>666750</xdr:colOff>
      <xdr:row>36</xdr:row>
      <xdr:rowOff>9524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19</xdr:row>
      <xdr:rowOff>9525</xdr:rowOff>
    </xdr:from>
    <xdr:to>
      <xdr:col>14</xdr:col>
      <xdr:colOff>66675</xdr:colOff>
      <xdr:row>36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CARGA%202007%20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florviv/Mis%20documentos/Estad&#237;stica/Estad&#237;stica%20B&#225;sica%202010/1%20CARGA%20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.1"/>
      <sheetName val="1.1.2"/>
      <sheetName val="1.1.3"/>
      <sheetName val="1.1.4"/>
      <sheetName val="1.1.5."/>
      <sheetName val="1.1.6"/>
      <sheetName val="1.1.6 (2)"/>
      <sheetName val="1.1.7"/>
      <sheetName val="1.1.7(2)"/>
      <sheetName val="1.1.8"/>
      <sheetName val="1.1.8(2)"/>
      <sheetName val="1.1.9"/>
      <sheetName val="1.1.10"/>
      <sheetName val=" 1.1.11"/>
      <sheetName val=" 1.1.12"/>
      <sheetName val="1.2"/>
      <sheetName val="1.2.1"/>
      <sheetName val="1.2.2"/>
      <sheetName val="1.3.1 "/>
      <sheetName val="1.4.1 "/>
      <sheetName val="1.4.2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.1"/>
      <sheetName val="1.1.2"/>
      <sheetName val="1.1.3"/>
      <sheetName val="1.1.4"/>
      <sheetName val="1.1.5."/>
      <sheetName val="1.1.6"/>
      <sheetName val="1.1.6 (2)"/>
      <sheetName val="1.1.7"/>
      <sheetName val="1.1.7(2)"/>
      <sheetName val="1.1.8"/>
      <sheetName val="1.1.8(2)"/>
      <sheetName val="1.1.9"/>
      <sheetName val="1.1.10"/>
      <sheetName val=" 1.1.11"/>
      <sheetName val=" 1.1.12"/>
      <sheetName val="1.2"/>
      <sheetName val="1.2.1"/>
      <sheetName val="1.2.2"/>
      <sheetName val="1.3.1 "/>
      <sheetName val="1.4.1  "/>
      <sheetName val="1.4.2.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4"/>
  <sheetViews>
    <sheetView tabSelected="1" zoomScaleNormal="100" workbookViewId="0">
      <selection activeCell="I70" sqref="I70"/>
    </sheetView>
  </sheetViews>
  <sheetFormatPr baseColWidth="10" defaultRowHeight="12.75" x14ac:dyDescent="0.2"/>
  <cols>
    <col min="1" max="1" width="18.42578125" style="6" customWidth="1"/>
    <col min="2" max="2" width="14.42578125" style="6" customWidth="1"/>
    <col min="3" max="3" width="23.5703125" style="6" customWidth="1"/>
    <col min="4" max="4" width="17.7109375" style="6" bestFit="1" customWidth="1"/>
    <col min="5" max="5" width="11.5703125" style="6" customWidth="1"/>
    <col min="6" max="6" width="9.28515625" style="6" customWidth="1"/>
    <col min="7" max="16384" width="11.42578125" style="6"/>
  </cols>
  <sheetData>
    <row r="2" spans="1:7" ht="17.25" x14ac:dyDescent="0.3">
      <c r="A2" s="5" t="s">
        <v>101</v>
      </c>
    </row>
    <row r="4" spans="1:7" ht="17.25" x14ac:dyDescent="0.3">
      <c r="A4" s="5" t="s">
        <v>102</v>
      </c>
      <c r="B4" s="5"/>
      <c r="C4" s="5"/>
      <c r="D4" s="5"/>
      <c r="E4" s="5"/>
      <c r="F4" s="5"/>
    </row>
    <row r="6" spans="1:7" ht="25.5" customHeight="1" x14ac:dyDescent="0.2">
      <c r="A6" s="66" t="s">
        <v>81</v>
      </c>
      <c r="B6" s="67" t="s">
        <v>83</v>
      </c>
      <c r="C6" s="67"/>
      <c r="D6" s="67"/>
      <c r="E6" s="67"/>
      <c r="F6" s="66" t="s">
        <v>1</v>
      </c>
    </row>
    <row r="7" spans="1:7" ht="45" x14ac:dyDescent="0.2">
      <c r="A7" s="66"/>
      <c r="B7" s="40" t="s">
        <v>85</v>
      </c>
      <c r="C7" s="40" t="s">
        <v>86</v>
      </c>
      <c r="D7" s="40" t="s">
        <v>87</v>
      </c>
      <c r="E7" s="41" t="s">
        <v>88</v>
      </c>
      <c r="F7" s="66"/>
    </row>
    <row r="8" spans="1:7" ht="9" customHeight="1" x14ac:dyDescent="0.2">
      <c r="A8" s="25"/>
      <c r="B8" s="25"/>
      <c r="C8" s="25"/>
      <c r="D8" s="25"/>
      <c r="E8" s="25"/>
      <c r="F8" s="25"/>
    </row>
    <row r="9" spans="1:7" ht="14.1" customHeight="1" x14ac:dyDescent="0.25">
      <c r="A9" s="44" t="s">
        <v>2</v>
      </c>
      <c r="B9" s="45">
        <v>1042</v>
      </c>
      <c r="C9" s="45">
        <v>21</v>
      </c>
      <c r="D9" s="45">
        <v>164</v>
      </c>
      <c r="E9" s="45">
        <f>D9+C9</f>
        <v>185</v>
      </c>
      <c r="F9" s="46">
        <f>B9+E9</f>
        <v>1227</v>
      </c>
      <c r="G9" s="10" t="s">
        <v>50</v>
      </c>
    </row>
    <row r="10" spans="1:7" ht="14.1" customHeight="1" x14ac:dyDescent="0.25">
      <c r="A10" s="18" t="s">
        <v>3</v>
      </c>
      <c r="B10" s="9">
        <v>2975</v>
      </c>
      <c r="C10" s="9">
        <v>43</v>
      </c>
      <c r="D10" s="9">
        <v>78</v>
      </c>
      <c r="E10" s="9">
        <f t="shared" ref="E10:E40" si="0">D10+C10</f>
        <v>121</v>
      </c>
      <c r="F10" s="36">
        <f t="shared" ref="F10:F40" si="1">B10+E10</f>
        <v>3096</v>
      </c>
      <c r="G10" s="10" t="s">
        <v>51</v>
      </c>
    </row>
    <row r="11" spans="1:7" ht="14.1" customHeight="1" x14ac:dyDescent="0.25">
      <c r="A11" s="44" t="s">
        <v>4</v>
      </c>
      <c r="B11" s="45">
        <v>301</v>
      </c>
      <c r="C11" s="45">
        <v>74</v>
      </c>
      <c r="D11" s="45">
        <v>449</v>
      </c>
      <c r="E11" s="45">
        <f t="shared" si="0"/>
        <v>523</v>
      </c>
      <c r="F11" s="46">
        <f t="shared" si="1"/>
        <v>824</v>
      </c>
      <c r="G11" s="10" t="s">
        <v>52</v>
      </c>
    </row>
    <row r="12" spans="1:7" ht="14.1" customHeight="1" x14ac:dyDescent="0.25">
      <c r="A12" s="18" t="s">
        <v>5</v>
      </c>
      <c r="B12" s="9">
        <v>392</v>
      </c>
      <c r="C12" s="9">
        <v>19</v>
      </c>
      <c r="D12" s="9">
        <v>37</v>
      </c>
      <c r="E12" s="9">
        <f t="shared" si="0"/>
        <v>56</v>
      </c>
      <c r="F12" s="36">
        <f t="shared" si="1"/>
        <v>448</v>
      </c>
      <c r="G12" s="10" t="s">
        <v>95</v>
      </c>
    </row>
    <row r="13" spans="1:7" ht="14.1" customHeight="1" x14ac:dyDescent="0.25">
      <c r="A13" s="44" t="s">
        <v>6</v>
      </c>
      <c r="B13" s="45">
        <v>657</v>
      </c>
      <c r="C13" s="45">
        <v>87</v>
      </c>
      <c r="D13" s="45">
        <v>110</v>
      </c>
      <c r="E13" s="45">
        <f t="shared" si="0"/>
        <v>197</v>
      </c>
      <c r="F13" s="46">
        <f t="shared" si="1"/>
        <v>854</v>
      </c>
      <c r="G13" s="10" t="s">
        <v>53</v>
      </c>
    </row>
    <row r="14" spans="1:7" ht="14.1" customHeight="1" x14ac:dyDescent="0.25">
      <c r="A14" s="18" t="s">
        <v>7</v>
      </c>
      <c r="B14" s="9">
        <v>5264</v>
      </c>
      <c r="C14" s="9">
        <v>46</v>
      </c>
      <c r="D14" s="9">
        <v>46</v>
      </c>
      <c r="E14" s="9">
        <f t="shared" si="0"/>
        <v>92</v>
      </c>
      <c r="F14" s="36">
        <f t="shared" si="1"/>
        <v>5356</v>
      </c>
      <c r="G14" s="10" t="s">
        <v>54</v>
      </c>
    </row>
    <row r="15" spans="1:7" ht="14.1" customHeight="1" x14ac:dyDescent="0.25">
      <c r="A15" s="44" t="s">
        <v>94</v>
      </c>
      <c r="B15" s="45">
        <v>39086</v>
      </c>
      <c r="C15" s="45">
        <v>2056</v>
      </c>
      <c r="D15" s="45">
        <v>1881</v>
      </c>
      <c r="E15" s="45">
        <f>D15+C15</f>
        <v>3937</v>
      </c>
      <c r="F15" s="46">
        <f>B15+E15</f>
        <v>43023</v>
      </c>
      <c r="G15" s="10" t="s">
        <v>93</v>
      </c>
    </row>
    <row r="16" spans="1:7" ht="14.1" customHeight="1" x14ac:dyDescent="0.25">
      <c r="A16" s="18" t="s">
        <v>8</v>
      </c>
      <c r="B16" s="9">
        <v>5436</v>
      </c>
      <c r="C16" s="9">
        <v>21</v>
      </c>
      <c r="D16" s="9">
        <v>383</v>
      </c>
      <c r="E16" s="9">
        <f t="shared" si="0"/>
        <v>404</v>
      </c>
      <c r="F16" s="36">
        <f t="shared" si="1"/>
        <v>5840</v>
      </c>
      <c r="G16" s="10" t="s">
        <v>55</v>
      </c>
    </row>
    <row r="17" spans="1:7" ht="14.1" customHeight="1" x14ac:dyDescent="0.25">
      <c r="A17" s="44" t="s">
        <v>9</v>
      </c>
      <c r="B17" s="45">
        <v>4800</v>
      </c>
      <c r="C17" s="45">
        <v>29</v>
      </c>
      <c r="D17" s="45">
        <v>88</v>
      </c>
      <c r="E17" s="45">
        <f t="shared" si="0"/>
        <v>117</v>
      </c>
      <c r="F17" s="46">
        <f t="shared" si="1"/>
        <v>4917</v>
      </c>
      <c r="G17" s="10" t="s">
        <v>56</v>
      </c>
    </row>
    <row r="18" spans="1:7" ht="14.1" customHeight="1" x14ac:dyDescent="0.25">
      <c r="A18" s="18" t="s">
        <v>10</v>
      </c>
      <c r="B18" s="9">
        <v>1927</v>
      </c>
      <c r="C18" s="9">
        <v>18</v>
      </c>
      <c r="D18" s="9">
        <v>9</v>
      </c>
      <c r="E18" s="9">
        <f t="shared" si="0"/>
        <v>27</v>
      </c>
      <c r="F18" s="36">
        <f t="shared" si="1"/>
        <v>1954</v>
      </c>
      <c r="G18" s="10" t="s">
        <v>57</v>
      </c>
    </row>
    <row r="19" spans="1:7" ht="14.1" customHeight="1" x14ac:dyDescent="0.25">
      <c r="A19" s="44" t="s">
        <v>11</v>
      </c>
      <c r="B19" s="45">
        <v>8735</v>
      </c>
      <c r="C19" s="45">
        <v>217</v>
      </c>
      <c r="D19" s="45">
        <v>541</v>
      </c>
      <c r="E19" s="45">
        <f t="shared" si="0"/>
        <v>758</v>
      </c>
      <c r="F19" s="46">
        <f t="shared" si="1"/>
        <v>9493</v>
      </c>
      <c r="G19" s="10" t="s">
        <v>58</v>
      </c>
    </row>
    <row r="20" spans="1:7" ht="14.1" customHeight="1" x14ac:dyDescent="0.25">
      <c r="A20" s="18" t="s">
        <v>12</v>
      </c>
      <c r="B20" s="9">
        <v>9856</v>
      </c>
      <c r="C20" s="9">
        <v>382</v>
      </c>
      <c r="D20" s="9">
        <v>1158</v>
      </c>
      <c r="E20" s="9">
        <f t="shared" si="0"/>
        <v>1540</v>
      </c>
      <c r="F20" s="36">
        <f t="shared" si="1"/>
        <v>11396</v>
      </c>
      <c r="G20" s="10" t="s">
        <v>59</v>
      </c>
    </row>
    <row r="21" spans="1:7" ht="14.1" customHeight="1" x14ac:dyDescent="0.25">
      <c r="A21" s="44" t="s">
        <v>13</v>
      </c>
      <c r="B21" s="45">
        <v>2782</v>
      </c>
      <c r="C21" s="45">
        <v>264</v>
      </c>
      <c r="D21" s="45">
        <v>191</v>
      </c>
      <c r="E21" s="45">
        <f t="shared" si="0"/>
        <v>455</v>
      </c>
      <c r="F21" s="46">
        <f t="shared" si="1"/>
        <v>3237</v>
      </c>
      <c r="G21" s="10" t="s">
        <v>60</v>
      </c>
    </row>
    <row r="22" spans="1:7" ht="14.1" customHeight="1" x14ac:dyDescent="0.25">
      <c r="A22" s="18" t="s">
        <v>14</v>
      </c>
      <c r="B22" s="9">
        <v>2453</v>
      </c>
      <c r="C22" s="9">
        <v>20</v>
      </c>
      <c r="D22" s="9">
        <v>250</v>
      </c>
      <c r="E22" s="9">
        <f t="shared" si="0"/>
        <v>270</v>
      </c>
      <c r="F22" s="36">
        <f t="shared" si="1"/>
        <v>2723</v>
      </c>
      <c r="G22" s="10" t="s">
        <v>61</v>
      </c>
    </row>
    <row r="23" spans="1:7" ht="14.1" customHeight="1" x14ac:dyDescent="0.25">
      <c r="A23" s="44" t="s">
        <v>15</v>
      </c>
      <c r="B23" s="45">
        <v>14579</v>
      </c>
      <c r="C23" s="45">
        <v>583</v>
      </c>
      <c r="D23" s="45">
        <v>1688</v>
      </c>
      <c r="E23" s="45">
        <f t="shared" si="0"/>
        <v>2271</v>
      </c>
      <c r="F23" s="46">
        <f t="shared" si="1"/>
        <v>16850</v>
      </c>
      <c r="G23" s="10" t="s">
        <v>62</v>
      </c>
    </row>
    <row r="24" spans="1:7" ht="14.1" customHeight="1" x14ac:dyDescent="0.25">
      <c r="A24" s="18" t="s">
        <v>16</v>
      </c>
      <c r="B24" s="9">
        <v>3669</v>
      </c>
      <c r="C24" s="9">
        <v>64</v>
      </c>
      <c r="D24" s="9">
        <v>120</v>
      </c>
      <c r="E24" s="9">
        <f t="shared" si="0"/>
        <v>184</v>
      </c>
      <c r="F24" s="36">
        <f t="shared" si="1"/>
        <v>3853</v>
      </c>
      <c r="G24" s="10" t="s">
        <v>63</v>
      </c>
    </row>
    <row r="25" spans="1:7" ht="14.1" customHeight="1" x14ac:dyDescent="0.25">
      <c r="A25" s="44" t="s">
        <v>17</v>
      </c>
      <c r="B25" s="45">
        <v>1062</v>
      </c>
      <c r="C25" s="45">
        <v>0</v>
      </c>
      <c r="D25" s="45">
        <v>63</v>
      </c>
      <c r="E25" s="45">
        <f t="shared" si="0"/>
        <v>63</v>
      </c>
      <c r="F25" s="46">
        <f t="shared" si="1"/>
        <v>1125</v>
      </c>
      <c r="G25" s="10" t="s">
        <v>64</v>
      </c>
    </row>
    <row r="26" spans="1:7" ht="14.1" customHeight="1" x14ac:dyDescent="0.25">
      <c r="A26" s="18" t="s">
        <v>18</v>
      </c>
      <c r="B26" s="9">
        <v>111</v>
      </c>
      <c r="C26" s="9">
        <v>79</v>
      </c>
      <c r="D26" s="9">
        <v>130</v>
      </c>
      <c r="E26" s="9">
        <f t="shared" si="0"/>
        <v>209</v>
      </c>
      <c r="F26" s="36">
        <f t="shared" si="1"/>
        <v>320</v>
      </c>
      <c r="G26" s="10" t="s">
        <v>65</v>
      </c>
    </row>
    <row r="27" spans="1:7" ht="14.1" customHeight="1" x14ac:dyDescent="0.25">
      <c r="A27" s="44" t="s">
        <v>19</v>
      </c>
      <c r="B27" s="45">
        <v>20216</v>
      </c>
      <c r="C27" s="45">
        <v>154</v>
      </c>
      <c r="D27" s="45">
        <v>123</v>
      </c>
      <c r="E27" s="45">
        <f t="shared" si="0"/>
        <v>277</v>
      </c>
      <c r="F27" s="46">
        <f t="shared" si="1"/>
        <v>20493</v>
      </c>
      <c r="G27" s="10" t="s">
        <v>66</v>
      </c>
    </row>
    <row r="28" spans="1:7" ht="14.1" customHeight="1" x14ac:dyDescent="0.25">
      <c r="A28" s="18" t="s">
        <v>20</v>
      </c>
      <c r="B28" s="9">
        <v>699</v>
      </c>
      <c r="C28" s="9">
        <v>39</v>
      </c>
      <c r="D28" s="9">
        <v>285</v>
      </c>
      <c r="E28" s="9">
        <f t="shared" si="0"/>
        <v>324</v>
      </c>
      <c r="F28" s="36">
        <f t="shared" si="1"/>
        <v>1023</v>
      </c>
      <c r="G28" s="10" t="s">
        <v>67</v>
      </c>
    </row>
    <row r="29" spans="1:7" ht="14.1" customHeight="1" x14ac:dyDescent="0.25">
      <c r="A29" s="44" t="s">
        <v>21</v>
      </c>
      <c r="B29" s="45">
        <v>1553</v>
      </c>
      <c r="C29" s="45">
        <v>69</v>
      </c>
      <c r="D29" s="45">
        <v>78</v>
      </c>
      <c r="E29" s="45">
        <f t="shared" si="0"/>
        <v>147</v>
      </c>
      <c r="F29" s="46">
        <f t="shared" si="1"/>
        <v>1700</v>
      </c>
      <c r="G29" s="10" t="s">
        <v>68</v>
      </c>
    </row>
    <row r="30" spans="1:7" ht="14.1" customHeight="1" x14ac:dyDescent="0.25">
      <c r="A30" s="18" t="s">
        <v>22</v>
      </c>
      <c r="B30" s="9">
        <v>4593</v>
      </c>
      <c r="C30" s="9">
        <v>141</v>
      </c>
      <c r="D30" s="9">
        <v>706</v>
      </c>
      <c r="E30" s="9">
        <f t="shared" si="0"/>
        <v>847</v>
      </c>
      <c r="F30" s="36">
        <f t="shared" si="1"/>
        <v>5440</v>
      </c>
      <c r="G30" s="10" t="s">
        <v>69</v>
      </c>
    </row>
    <row r="31" spans="1:7" ht="14.1" customHeight="1" x14ac:dyDescent="0.25">
      <c r="A31" s="44" t="s">
        <v>23</v>
      </c>
      <c r="B31" s="45">
        <v>266</v>
      </c>
      <c r="C31" s="45">
        <v>422</v>
      </c>
      <c r="D31" s="45">
        <v>2757</v>
      </c>
      <c r="E31" s="45">
        <f t="shared" si="0"/>
        <v>3179</v>
      </c>
      <c r="F31" s="46">
        <f t="shared" si="1"/>
        <v>3445</v>
      </c>
      <c r="G31" s="10" t="s">
        <v>70</v>
      </c>
    </row>
    <row r="32" spans="1:7" ht="14.1" customHeight="1" x14ac:dyDescent="0.25">
      <c r="A32" s="18" t="s">
        <v>24</v>
      </c>
      <c r="B32" s="9">
        <v>2324</v>
      </c>
      <c r="C32" s="9">
        <v>78</v>
      </c>
      <c r="D32" s="9">
        <v>171</v>
      </c>
      <c r="E32" s="9">
        <f t="shared" si="0"/>
        <v>249</v>
      </c>
      <c r="F32" s="36">
        <f t="shared" si="1"/>
        <v>2573</v>
      </c>
      <c r="G32" s="10" t="s">
        <v>71</v>
      </c>
    </row>
    <row r="33" spans="1:7" ht="14.1" customHeight="1" x14ac:dyDescent="0.25">
      <c r="A33" s="44" t="s">
        <v>25</v>
      </c>
      <c r="B33" s="45">
        <v>2759</v>
      </c>
      <c r="C33" s="45">
        <v>74</v>
      </c>
      <c r="D33" s="45">
        <v>100</v>
      </c>
      <c r="E33" s="45">
        <f t="shared" si="0"/>
        <v>174</v>
      </c>
      <c r="F33" s="46">
        <f t="shared" si="1"/>
        <v>2933</v>
      </c>
      <c r="G33" s="10" t="s">
        <v>72</v>
      </c>
    </row>
    <row r="34" spans="1:7" ht="14.1" customHeight="1" x14ac:dyDescent="0.25">
      <c r="A34" s="18" t="s">
        <v>26</v>
      </c>
      <c r="B34" s="9">
        <v>3329</v>
      </c>
      <c r="C34" s="9">
        <v>80</v>
      </c>
      <c r="D34" s="9">
        <v>72</v>
      </c>
      <c r="E34" s="9">
        <f t="shared" si="0"/>
        <v>152</v>
      </c>
      <c r="F34" s="36">
        <f t="shared" si="1"/>
        <v>3481</v>
      </c>
      <c r="G34" s="10" t="s">
        <v>73</v>
      </c>
    </row>
    <row r="35" spans="1:7" ht="14.1" customHeight="1" x14ac:dyDescent="0.25">
      <c r="A35" s="44" t="s">
        <v>27</v>
      </c>
      <c r="B35" s="45">
        <v>1840</v>
      </c>
      <c r="C35" s="45">
        <v>49</v>
      </c>
      <c r="D35" s="45">
        <v>51</v>
      </c>
      <c r="E35" s="45">
        <f t="shared" si="0"/>
        <v>100</v>
      </c>
      <c r="F35" s="46">
        <f t="shared" si="1"/>
        <v>1940</v>
      </c>
      <c r="G35" s="10" t="s">
        <v>74</v>
      </c>
    </row>
    <row r="36" spans="1:7" ht="14.1" customHeight="1" x14ac:dyDescent="0.25">
      <c r="A36" s="18" t="s">
        <v>28</v>
      </c>
      <c r="B36" s="9">
        <v>5721</v>
      </c>
      <c r="C36" s="9">
        <v>31</v>
      </c>
      <c r="D36" s="9">
        <v>36</v>
      </c>
      <c r="E36" s="9">
        <f t="shared" si="0"/>
        <v>67</v>
      </c>
      <c r="F36" s="36">
        <f t="shared" si="1"/>
        <v>5788</v>
      </c>
      <c r="G36" s="10" t="s">
        <v>96</v>
      </c>
    </row>
    <row r="37" spans="1:7" ht="14.1" customHeight="1" x14ac:dyDescent="0.25">
      <c r="A37" s="44" t="s">
        <v>29</v>
      </c>
      <c r="B37" s="45">
        <v>210</v>
      </c>
      <c r="C37" s="45">
        <v>35</v>
      </c>
      <c r="D37" s="45">
        <v>29</v>
      </c>
      <c r="E37" s="45">
        <f t="shared" si="0"/>
        <v>64</v>
      </c>
      <c r="F37" s="46">
        <f t="shared" si="1"/>
        <v>274</v>
      </c>
      <c r="G37" s="10" t="s">
        <v>75</v>
      </c>
    </row>
    <row r="38" spans="1:7" ht="14.1" customHeight="1" x14ac:dyDescent="0.25">
      <c r="A38" s="18" t="s">
        <v>30</v>
      </c>
      <c r="B38" s="9">
        <v>7003</v>
      </c>
      <c r="C38" s="9">
        <v>339</v>
      </c>
      <c r="D38" s="9">
        <v>133</v>
      </c>
      <c r="E38" s="9">
        <f t="shared" si="0"/>
        <v>472</v>
      </c>
      <c r="F38" s="36">
        <f t="shared" si="1"/>
        <v>7475</v>
      </c>
      <c r="G38" s="10" t="s">
        <v>76</v>
      </c>
    </row>
    <row r="39" spans="1:7" ht="14.1" customHeight="1" x14ac:dyDescent="0.25">
      <c r="A39" s="44" t="s">
        <v>31</v>
      </c>
      <c r="B39" s="45">
        <v>1021</v>
      </c>
      <c r="C39" s="45">
        <v>14</v>
      </c>
      <c r="D39" s="45">
        <v>59</v>
      </c>
      <c r="E39" s="45">
        <f t="shared" si="0"/>
        <v>73</v>
      </c>
      <c r="F39" s="46">
        <f t="shared" si="1"/>
        <v>1094</v>
      </c>
      <c r="G39" s="10" t="s">
        <v>77</v>
      </c>
    </row>
    <row r="40" spans="1:7" ht="14.1" customHeight="1" x14ac:dyDescent="0.25">
      <c r="A40" s="18" t="s">
        <v>32</v>
      </c>
      <c r="B40" s="9">
        <v>1076</v>
      </c>
      <c r="C40" s="9">
        <v>44</v>
      </c>
      <c r="D40" s="9">
        <v>124</v>
      </c>
      <c r="E40" s="9">
        <f t="shared" si="0"/>
        <v>168</v>
      </c>
      <c r="F40" s="36">
        <f t="shared" si="1"/>
        <v>1244</v>
      </c>
      <c r="G40" s="10" t="s">
        <v>78</v>
      </c>
    </row>
    <row r="41" spans="1:7" ht="9" customHeight="1" x14ac:dyDescent="0.2">
      <c r="A41" s="25"/>
      <c r="B41" s="26"/>
      <c r="C41" s="26"/>
      <c r="D41" s="26"/>
      <c r="E41" s="26"/>
      <c r="F41" s="26"/>
    </row>
    <row r="42" spans="1:7" ht="23.25" customHeight="1" x14ac:dyDescent="0.2">
      <c r="A42" s="42" t="s">
        <v>1</v>
      </c>
      <c r="B42" s="43">
        <f>SUM(B9:B40)</f>
        <v>157737</v>
      </c>
      <c r="C42" s="43">
        <f t="shared" ref="C42:F42" si="2">SUM(C9:C40)</f>
        <v>5592</v>
      </c>
      <c r="D42" s="43">
        <f t="shared" si="2"/>
        <v>12110</v>
      </c>
      <c r="E42" s="43">
        <f t="shared" si="2"/>
        <v>17702</v>
      </c>
      <c r="F42" s="43">
        <f t="shared" si="2"/>
        <v>175439</v>
      </c>
    </row>
    <row r="43" spans="1:7" x14ac:dyDescent="0.2">
      <c r="A43" s="60"/>
      <c r="B43" s="11">
        <f>B42*100/$F$42</f>
        <v>89.909883207268621</v>
      </c>
      <c r="C43" s="20"/>
      <c r="D43" s="11">
        <f>B42*100/$F$42</f>
        <v>89.909883207268621</v>
      </c>
      <c r="E43" s="11">
        <f>E42*100/$F$42</f>
        <v>10.090116792731378</v>
      </c>
      <c r="F43" s="11">
        <f>SUM(D43:E43)</f>
        <v>100</v>
      </c>
    </row>
    <row r="44" spans="1:7" x14ac:dyDescent="0.2">
      <c r="A44" s="39" t="s">
        <v>97</v>
      </c>
      <c r="C44" s="16"/>
    </row>
    <row r="45" spans="1:7" x14ac:dyDescent="0.2">
      <c r="A45" s="19"/>
      <c r="D45" s="20" t="s">
        <v>85</v>
      </c>
      <c r="E45" s="20" t="s">
        <v>89</v>
      </c>
    </row>
    <row r="51" spans="1:1" x14ac:dyDescent="0.2">
      <c r="A51" s="7"/>
    </row>
    <row r="52" spans="1:1" x14ac:dyDescent="0.2">
      <c r="A52" s="7"/>
    </row>
    <row r="53" spans="1:1" x14ac:dyDescent="0.2">
      <c r="A53" s="7"/>
    </row>
    <row r="54" spans="1:1" x14ac:dyDescent="0.2">
      <c r="A54" s="7"/>
    </row>
    <row r="55" spans="1:1" x14ac:dyDescent="0.2">
      <c r="A55" s="7"/>
    </row>
    <row r="56" spans="1:1" x14ac:dyDescent="0.2">
      <c r="A56" s="7"/>
    </row>
    <row r="57" spans="1:1" x14ac:dyDescent="0.2">
      <c r="A57" s="7"/>
    </row>
    <row r="58" spans="1:1" x14ac:dyDescent="0.2">
      <c r="A58" s="7"/>
    </row>
    <row r="59" spans="1:1" x14ac:dyDescent="0.2">
      <c r="A59" s="7"/>
    </row>
    <row r="60" spans="1:1" x14ac:dyDescent="0.2">
      <c r="A60" s="7"/>
    </row>
    <row r="61" spans="1:1" x14ac:dyDescent="0.2">
      <c r="A61" s="7"/>
    </row>
    <row r="62" spans="1:1" x14ac:dyDescent="0.2">
      <c r="A62" s="7"/>
    </row>
    <row r="63" spans="1:1" x14ac:dyDescent="0.2">
      <c r="A63" s="7"/>
    </row>
    <row r="65" spans="1:1" x14ac:dyDescent="0.2">
      <c r="A65" s="7"/>
    </row>
    <row r="66" spans="1:1" x14ac:dyDescent="0.2">
      <c r="A66" s="7"/>
    </row>
    <row r="67" spans="1:1" x14ac:dyDescent="0.2">
      <c r="A67" s="7"/>
    </row>
    <row r="68" spans="1:1" x14ac:dyDescent="0.2">
      <c r="A68" s="7"/>
    </row>
    <row r="69" spans="1:1" x14ac:dyDescent="0.2">
      <c r="A69" s="7"/>
    </row>
    <row r="70" spans="1:1" x14ac:dyDescent="0.2">
      <c r="A70" s="7"/>
    </row>
    <row r="71" spans="1:1" x14ac:dyDescent="0.2">
      <c r="A71" s="7"/>
    </row>
    <row r="72" spans="1:1" x14ac:dyDescent="0.2">
      <c r="A72" s="7"/>
    </row>
    <row r="73" spans="1:1" x14ac:dyDescent="0.2">
      <c r="A73" s="7"/>
    </row>
    <row r="74" spans="1:1" x14ac:dyDescent="0.2">
      <c r="A74" s="7"/>
    </row>
  </sheetData>
  <mergeCells count="3">
    <mergeCell ref="A6:A7"/>
    <mergeCell ref="B6:E6"/>
    <mergeCell ref="F6:F7"/>
  </mergeCells>
  <printOptions horizontalCentered="1"/>
  <pageMargins left="0.15748031496062992" right="0.75" top="0.47244094488188981" bottom="1" header="0" footer="0"/>
  <pageSetup paperSize="9" scale="80" orientation="portrait" r:id="rId1"/>
  <headerFooter alignWithMargins="0"/>
  <ignoredErrors>
    <ignoredError sqref="D43:F43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7"/>
  <sheetViews>
    <sheetView zoomScaleNormal="100" workbookViewId="0">
      <selection activeCell="D75" sqref="D75"/>
    </sheetView>
  </sheetViews>
  <sheetFormatPr baseColWidth="10" defaultRowHeight="15" x14ac:dyDescent="0.25"/>
  <cols>
    <col min="1" max="1" width="21.140625" style="3" customWidth="1"/>
    <col min="2" max="8" width="12.7109375" style="2" customWidth="1"/>
    <col min="9" max="16384" width="11.42578125" style="3"/>
  </cols>
  <sheetData>
    <row r="2" spans="1:10" ht="17.25" x14ac:dyDescent="0.3">
      <c r="A2" s="1" t="s">
        <v>103</v>
      </c>
    </row>
    <row r="3" spans="1:10" x14ac:dyDescent="0.25">
      <c r="F3" s="4"/>
    </row>
    <row r="4" spans="1:10" ht="18.75" customHeight="1" x14ac:dyDescent="0.25">
      <c r="A4" s="68" t="s">
        <v>82</v>
      </c>
      <c r="B4" s="70" t="s">
        <v>33</v>
      </c>
      <c r="C4" s="70" t="s">
        <v>79</v>
      </c>
      <c r="D4" s="70" t="s">
        <v>80</v>
      </c>
      <c r="E4" s="70" t="s">
        <v>35</v>
      </c>
      <c r="F4" s="70" t="s">
        <v>84</v>
      </c>
      <c r="G4" s="70" t="s">
        <v>41</v>
      </c>
      <c r="H4" s="69" t="s">
        <v>1</v>
      </c>
    </row>
    <row r="5" spans="1:10" ht="18.75" customHeight="1" x14ac:dyDescent="0.25">
      <c r="A5" s="68"/>
      <c r="B5" s="70"/>
      <c r="C5" s="70"/>
      <c r="D5" s="70"/>
      <c r="E5" s="70"/>
      <c r="F5" s="70"/>
      <c r="G5" s="70"/>
      <c r="H5" s="69"/>
    </row>
    <row r="6" spans="1:10" ht="9" customHeight="1" x14ac:dyDescent="0.25">
      <c r="A6" s="27"/>
      <c r="B6" s="29"/>
      <c r="C6" s="29"/>
      <c r="D6" s="29"/>
      <c r="E6" s="29"/>
      <c r="F6" s="29"/>
      <c r="G6" s="29"/>
      <c r="H6" s="29"/>
    </row>
    <row r="7" spans="1:10" x14ac:dyDescent="0.25">
      <c r="A7" s="44" t="s">
        <v>2</v>
      </c>
      <c r="B7" s="50">
        <v>545</v>
      </c>
      <c r="C7" s="50">
        <v>291</v>
      </c>
      <c r="D7" s="50">
        <v>36</v>
      </c>
      <c r="E7" s="50">
        <v>88</v>
      </c>
      <c r="F7" s="50">
        <v>82</v>
      </c>
      <c r="G7" s="50">
        <v>0</v>
      </c>
      <c r="H7" s="54">
        <f t="shared" ref="H7:H38" si="0">SUM(B7:G7)</f>
        <v>1042</v>
      </c>
      <c r="I7" s="10" t="s">
        <v>50</v>
      </c>
      <c r="J7" s="12"/>
    </row>
    <row r="8" spans="1:10" x14ac:dyDescent="0.25">
      <c r="A8" s="14" t="s">
        <v>3</v>
      </c>
      <c r="B8" s="2">
        <v>1757</v>
      </c>
      <c r="C8" s="2">
        <v>517</v>
      </c>
      <c r="D8" s="2">
        <v>209</v>
      </c>
      <c r="E8" s="2">
        <v>374</v>
      </c>
      <c r="F8" s="2">
        <v>114</v>
      </c>
      <c r="G8" s="2">
        <v>4</v>
      </c>
      <c r="H8" s="55">
        <f t="shared" si="0"/>
        <v>2975</v>
      </c>
      <c r="I8" s="10" t="s">
        <v>51</v>
      </c>
      <c r="J8" s="12"/>
    </row>
    <row r="9" spans="1:10" x14ac:dyDescent="0.25">
      <c r="A9" s="44" t="s">
        <v>4</v>
      </c>
      <c r="B9" s="50">
        <v>187</v>
      </c>
      <c r="C9" s="50">
        <v>30</v>
      </c>
      <c r="D9" s="50">
        <v>22</v>
      </c>
      <c r="E9" s="50">
        <v>41</v>
      </c>
      <c r="F9" s="50">
        <v>21</v>
      </c>
      <c r="G9" s="50">
        <v>0</v>
      </c>
      <c r="H9" s="54">
        <f t="shared" si="0"/>
        <v>301</v>
      </c>
      <c r="I9" s="10" t="s">
        <v>52</v>
      </c>
      <c r="J9" s="12"/>
    </row>
    <row r="10" spans="1:10" x14ac:dyDescent="0.25">
      <c r="A10" s="14" t="s">
        <v>5</v>
      </c>
      <c r="B10" s="2">
        <v>174</v>
      </c>
      <c r="C10" s="2">
        <v>128</v>
      </c>
      <c r="D10" s="2">
        <v>36</v>
      </c>
      <c r="E10" s="2">
        <v>41</v>
      </c>
      <c r="F10" s="2">
        <v>13</v>
      </c>
      <c r="G10" s="2">
        <v>0</v>
      </c>
      <c r="H10" s="55">
        <f t="shared" si="0"/>
        <v>392</v>
      </c>
      <c r="I10" s="10" t="s">
        <v>95</v>
      </c>
      <c r="J10" s="12"/>
    </row>
    <row r="11" spans="1:10" x14ac:dyDescent="0.25">
      <c r="A11" s="44" t="s">
        <v>6</v>
      </c>
      <c r="B11" s="50">
        <v>335</v>
      </c>
      <c r="C11" s="50">
        <v>163</v>
      </c>
      <c r="D11" s="50">
        <v>35</v>
      </c>
      <c r="E11" s="50">
        <v>93</v>
      </c>
      <c r="F11" s="50">
        <v>31</v>
      </c>
      <c r="G11" s="50">
        <v>0</v>
      </c>
      <c r="H11" s="54">
        <f t="shared" si="0"/>
        <v>657</v>
      </c>
      <c r="I11" s="10" t="s">
        <v>53</v>
      </c>
      <c r="J11" s="12"/>
    </row>
    <row r="12" spans="1:10" x14ac:dyDescent="0.25">
      <c r="A12" s="14" t="s">
        <v>7</v>
      </c>
      <c r="B12" s="2">
        <v>2647</v>
      </c>
      <c r="C12" s="2">
        <v>1427</v>
      </c>
      <c r="D12" s="2">
        <v>279</v>
      </c>
      <c r="E12" s="2">
        <v>455</v>
      </c>
      <c r="F12" s="2">
        <v>455</v>
      </c>
      <c r="G12" s="2">
        <v>1</v>
      </c>
      <c r="H12" s="55">
        <f t="shared" si="0"/>
        <v>5264</v>
      </c>
      <c r="I12" s="10" t="s">
        <v>54</v>
      </c>
      <c r="J12" s="12"/>
    </row>
    <row r="13" spans="1:10" x14ac:dyDescent="0.25">
      <c r="A13" s="44" t="s">
        <v>94</v>
      </c>
      <c r="B13" s="50">
        <v>21307</v>
      </c>
      <c r="C13" s="50">
        <v>6133</v>
      </c>
      <c r="D13" s="50">
        <v>3574</v>
      </c>
      <c r="E13" s="50">
        <v>6145</v>
      </c>
      <c r="F13" s="50">
        <v>1927</v>
      </c>
      <c r="G13" s="50">
        <v>0</v>
      </c>
      <c r="H13" s="54">
        <f>SUM(B13:G13)</f>
        <v>39086</v>
      </c>
      <c r="I13" s="10" t="s">
        <v>93</v>
      </c>
      <c r="J13" s="12"/>
    </row>
    <row r="14" spans="1:10" x14ac:dyDescent="0.25">
      <c r="A14" s="14" t="s">
        <v>8</v>
      </c>
      <c r="B14" s="2">
        <v>2418</v>
      </c>
      <c r="C14" s="2">
        <v>1893</v>
      </c>
      <c r="D14" s="2">
        <v>198</v>
      </c>
      <c r="E14" s="2">
        <v>472</v>
      </c>
      <c r="F14" s="2">
        <v>455</v>
      </c>
      <c r="G14" s="2">
        <v>0</v>
      </c>
      <c r="H14" s="55">
        <f t="shared" si="0"/>
        <v>5436</v>
      </c>
      <c r="I14" s="10" t="s">
        <v>55</v>
      </c>
      <c r="J14" s="12"/>
    </row>
    <row r="15" spans="1:10" x14ac:dyDescent="0.25">
      <c r="A15" s="44" t="s">
        <v>9</v>
      </c>
      <c r="B15" s="50">
        <v>2937</v>
      </c>
      <c r="C15" s="50">
        <v>925</v>
      </c>
      <c r="D15" s="50">
        <v>638</v>
      </c>
      <c r="E15" s="50">
        <v>207</v>
      </c>
      <c r="F15" s="50">
        <v>93</v>
      </c>
      <c r="G15" s="50">
        <v>0</v>
      </c>
      <c r="H15" s="54">
        <f t="shared" si="0"/>
        <v>4800</v>
      </c>
      <c r="I15" s="10" t="s">
        <v>56</v>
      </c>
      <c r="J15" s="12"/>
    </row>
    <row r="16" spans="1:10" x14ac:dyDescent="0.25">
      <c r="A16" s="14" t="s">
        <v>10</v>
      </c>
      <c r="B16" s="2">
        <v>1061</v>
      </c>
      <c r="C16" s="2">
        <v>467</v>
      </c>
      <c r="D16" s="2">
        <v>96</v>
      </c>
      <c r="E16" s="2">
        <v>160</v>
      </c>
      <c r="F16" s="2">
        <v>143</v>
      </c>
      <c r="G16" s="2">
        <v>0</v>
      </c>
      <c r="H16" s="55">
        <f t="shared" si="0"/>
        <v>1927</v>
      </c>
      <c r="I16" s="10" t="s">
        <v>57</v>
      </c>
      <c r="J16" s="12"/>
    </row>
    <row r="17" spans="1:10" x14ac:dyDescent="0.25">
      <c r="A17" s="44" t="s">
        <v>11</v>
      </c>
      <c r="B17" s="50">
        <v>4862</v>
      </c>
      <c r="C17" s="50">
        <v>2029</v>
      </c>
      <c r="D17" s="50">
        <v>501</v>
      </c>
      <c r="E17" s="50">
        <v>827</v>
      </c>
      <c r="F17" s="50">
        <v>515</v>
      </c>
      <c r="G17" s="50">
        <v>1</v>
      </c>
      <c r="H17" s="54">
        <f t="shared" si="0"/>
        <v>8735</v>
      </c>
      <c r="I17" s="10" t="s">
        <v>58</v>
      </c>
      <c r="J17" s="12"/>
    </row>
    <row r="18" spans="1:10" x14ac:dyDescent="0.25">
      <c r="A18" s="14" t="s">
        <v>12</v>
      </c>
      <c r="B18" s="2">
        <v>5575</v>
      </c>
      <c r="C18" s="2">
        <v>2249</v>
      </c>
      <c r="D18" s="2">
        <v>447</v>
      </c>
      <c r="E18" s="2">
        <v>1049</v>
      </c>
      <c r="F18" s="2">
        <v>536</v>
      </c>
      <c r="G18" s="2">
        <v>0</v>
      </c>
      <c r="H18" s="55">
        <f t="shared" si="0"/>
        <v>9856</v>
      </c>
      <c r="I18" s="10" t="s">
        <v>59</v>
      </c>
      <c r="J18" s="12"/>
    </row>
    <row r="19" spans="1:10" x14ac:dyDescent="0.25">
      <c r="A19" s="44" t="s">
        <v>13</v>
      </c>
      <c r="B19" s="50">
        <v>1805</v>
      </c>
      <c r="C19" s="50">
        <v>211</v>
      </c>
      <c r="D19" s="50">
        <v>588</v>
      </c>
      <c r="E19" s="50">
        <v>121</v>
      </c>
      <c r="F19" s="50">
        <v>56</v>
      </c>
      <c r="G19" s="50">
        <v>1</v>
      </c>
      <c r="H19" s="54">
        <f t="shared" si="0"/>
        <v>2782</v>
      </c>
      <c r="I19" s="10" t="s">
        <v>60</v>
      </c>
      <c r="J19" s="12"/>
    </row>
    <row r="20" spans="1:10" x14ac:dyDescent="0.25">
      <c r="A20" s="14" t="s">
        <v>14</v>
      </c>
      <c r="B20" s="2">
        <v>1592</v>
      </c>
      <c r="C20" s="2">
        <v>84</v>
      </c>
      <c r="D20" s="2">
        <v>192</v>
      </c>
      <c r="E20" s="2">
        <v>453</v>
      </c>
      <c r="F20" s="2">
        <v>131</v>
      </c>
      <c r="G20" s="2">
        <v>1</v>
      </c>
      <c r="H20" s="55">
        <f t="shared" si="0"/>
        <v>2453</v>
      </c>
      <c r="I20" s="10" t="s">
        <v>61</v>
      </c>
      <c r="J20" s="12"/>
    </row>
    <row r="21" spans="1:10" x14ac:dyDescent="0.25">
      <c r="A21" s="44" t="s">
        <v>15</v>
      </c>
      <c r="B21" s="50">
        <v>8142</v>
      </c>
      <c r="C21" s="50">
        <v>3355</v>
      </c>
      <c r="D21" s="50">
        <v>1003</v>
      </c>
      <c r="E21" s="50">
        <v>1381</v>
      </c>
      <c r="F21" s="50">
        <v>695</v>
      </c>
      <c r="G21" s="50">
        <v>3</v>
      </c>
      <c r="H21" s="54">
        <f t="shared" si="0"/>
        <v>14579</v>
      </c>
      <c r="I21" s="10" t="s">
        <v>62</v>
      </c>
      <c r="J21" s="12"/>
    </row>
    <row r="22" spans="1:10" x14ac:dyDescent="0.25">
      <c r="A22" s="14" t="s">
        <v>16</v>
      </c>
      <c r="B22" s="2">
        <v>2135</v>
      </c>
      <c r="C22" s="2">
        <v>589</v>
      </c>
      <c r="D22" s="2">
        <v>276</v>
      </c>
      <c r="E22" s="2">
        <v>418</v>
      </c>
      <c r="F22" s="2">
        <v>251</v>
      </c>
      <c r="G22" s="2">
        <v>0</v>
      </c>
      <c r="H22" s="55">
        <f t="shared" si="0"/>
        <v>3669</v>
      </c>
      <c r="I22" s="10" t="s">
        <v>63</v>
      </c>
      <c r="J22" s="12"/>
    </row>
    <row r="23" spans="1:10" x14ac:dyDescent="0.25">
      <c r="A23" s="44" t="s">
        <v>17</v>
      </c>
      <c r="B23" s="50">
        <v>477</v>
      </c>
      <c r="C23" s="50">
        <v>325</v>
      </c>
      <c r="D23" s="50">
        <v>31</v>
      </c>
      <c r="E23" s="50">
        <v>115</v>
      </c>
      <c r="F23" s="50">
        <v>114</v>
      </c>
      <c r="G23" s="50">
        <v>0</v>
      </c>
      <c r="H23" s="54">
        <f t="shared" si="0"/>
        <v>1062</v>
      </c>
      <c r="I23" s="10" t="s">
        <v>64</v>
      </c>
      <c r="J23" s="12"/>
    </row>
    <row r="24" spans="1:10" x14ac:dyDescent="0.25">
      <c r="A24" s="14" t="s">
        <v>18</v>
      </c>
      <c r="B24" s="2">
        <v>39</v>
      </c>
      <c r="C24" s="2">
        <v>33</v>
      </c>
      <c r="D24" s="2">
        <v>15</v>
      </c>
      <c r="E24" s="2">
        <v>14</v>
      </c>
      <c r="F24" s="2">
        <v>10</v>
      </c>
      <c r="G24" s="2">
        <v>0</v>
      </c>
      <c r="H24" s="55">
        <f t="shared" si="0"/>
        <v>111</v>
      </c>
      <c r="I24" s="10" t="s">
        <v>65</v>
      </c>
      <c r="J24" s="12"/>
    </row>
    <row r="25" spans="1:10" x14ac:dyDescent="0.25">
      <c r="A25" s="44" t="s">
        <v>19</v>
      </c>
      <c r="B25" s="50">
        <v>11680</v>
      </c>
      <c r="C25" s="50">
        <v>4118</v>
      </c>
      <c r="D25" s="50">
        <v>793</v>
      </c>
      <c r="E25" s="50">
        <v>2736</v>
      </c>
      <c r="F25" s="50">
        <v>889</v>
      </c>
      <c r="G25" s="50">
        <v>0</v>
      </c>
      <c r="H25" s="54">
        <f t="shared" si="0"/>
        <v>20216</v>
      </c>
      <c r="I25" s="10" t="s">
        <v>66</v>
      </c>
      <c r="J25" s="12"/>
    </row>
    <row r="26" spans="1:10" x14ac:dyDescent="0.25">
      <c r="A26" s="14" t="s">
        <v>20</v>
      </c>
      <c r="B26" s="2">
        <v>316</v>
      </c>
      <c r="C26" s="2">
        <v>182</v>
      </c>
      <c r="D26" s="2">
        <v>51</v>
      </c>
      <c r="E26" s="2">
        <v>133</v>
      </c>
      <c r="F26" s="2">
        <v>17</v>
      </c>
      <c r="G26" s="2">
        <v>0</v>
      </c>
      <c r="H26" s="55">
        <f t="shared" si="0"/>
        <v>699</v>
      </c>
      <c r="I26" s="10" t="s">
        <v>67</v>
      </c>
      <c r="J26" s="12"/>
    </row>
    <row r="27" spans="1:10" x14ac:dyDescent="0.25">
      <c r="A27" s="44" t="s">
        <v>21</v>
      </c>
      <c r="B27" s="50">
        <v>921</v>
      </c>
      <c r="C27" s="50">
        <v>164</v>
      </c>
      <c r="D27" s="50">
        <v>154</v>
      </c>
      <c r="E27" s="50">
        <v>192</v>
      </c>
      <c r="F27" s="50">
        <v>122</v>
      </c>
      <c r="G27" s="50">
        <v>0</v>
      </c>
      <c r="H27" s="54">
        <f t="shared" si="0"/>
        <v>1553</v>
      </c>
      <c r="I27" s="10" t="s">
        <v>68</v>
      </c>
      <c r="J27" s="12"/>
    </row>
    <row r="28" spans="1:10" x14ac:dyDescent="0.25">
      <c r="A28" s="14" t="s">
        <v>22</v>
      </c>
      <c r="B28" s="2">
        <v>2247</v>
      </c>
      <c r="C28" s="2">
        <v>1491</v>
      </c>
      <c r="D28" s="2">
        <v>220</v>
      </c>
      <c r="E28" s="2">
        <v>359</v>
      </c>
      <c r="F28" s="2">
        <v>275</v>
      </c>
      <c r="G28" s="2">
        <v>1</v>
      </c>
      <c r="H28" s="55">
        <f t="shared" si="0"/>
        <v>4593</v>
      </c>
      <c r="I28" s="10" t="s">
        <v>69</v>
      </c>
      <c r="J28" s="12"/>
    </row>
    <row r="29" spans="1:10" x14ac:dyDescent="0.25">
      <c r="A29" s="44" t="s">
        <v>23</v>
      </c>
      <c r="B29" s="50">
        <v>141</v>
      </c>
      <c r="C29" s="50">
        <v>54</v>
      </c>
      <c r="D29" s="50">
        <v>42</v>
      </c>
      <c r="E29" s="50">
        <v>25</v>
      </c>
      <c r="F29" s="50">
        <v>4</v>
      </c>
      <c r="G29" s="50">
        <v>0</v>
      </c>
      <c r="H29" s="54">
        <f t="shared" si="0"/>
        <v>266</v>
      </c>
      <c r="I29" s="10" t="s">
        <v>70</v>
      </c>
      <c r="J29" s="12"/>
    </row>
    <row r="30" spans="1:10" x14ac:dyDescent="0.25">
      <c r="A30" s="14" t="s">
        <v>24</v>
      </c>
      <c r="B30" s="2">
        <v>1259</v>
      </c>
      <c r="C30" s="2">
        <v>609</v>
      </c>
      <c r="D30" s="2">
        <v>59</v>
      </c>
      <c r="E30" s="2">
        <v>209</v>
      </c>
      <c r="F30" s="2">
        <v>188</v>
      </c>
      <c r="G30" s="2">
        <v>0</v>
      </c>
      <c r="H30" s="55">
        <f t="shared" si="0"/>
        <v>2324</v>
      </c>
      <c r="I30" s="10" t="s">
        <v>71</v>
      </c>
      <c r="J30" s="12"/>
    </row>
    <row r="31" spans="1:10" x14ac:dyDescent="0.25">
      <c r="A31" s="44" t="s">
        <v>25</v>
      </c>
      <c r="B31" s="50">
        <v>1570</v>
      </c>
      <c r="C31" s="50">
        <v>537</v>
      </c>
      <c r="D31" s="50">
        <v>180</v>
      </c>
      <c r="E31" s="50">
        <v>348</v>
      </c>
      <c r="F31" s="50">
        <v>124</v>
      </c>
      <c r="G31" s="50">
        <v>0</v>
      </c>
      <c r="H31" s="54">
        <f t="shared" si="0"/>
        <v>2759</v>
      </c>
      <c r="I31" s="10" t="s">
        <v>72</v>
      </c>
      <c r="J31" s="12"/>
    </row>
    <row r="32" spans="1:10" x14ac:dyDescent="0.25">
      <c r="A32" s="14" t="s">
        <v>26</v>
      </c>
      <c r="B32" s="2">
        <v>1532</v>
      </c>
      <c r="C32" s="2">
        <v>916</v>
      </c>
      <c r="D32" s="2">
        <v>232</v>
      </c>
      <c r="E32" s="2">
        <v>487</v>
      </c>
      <c r="F32" s="2">
        <v>162</v>
      </c>
      <c r="G32" s="2">
        <v>0</v>
      </c>
      <c r="H32" s="55">
        <f t="shared" si="0"/>
        <v>3329</v>
      </c>
      <c r="I32" s="10" t="s">
        <v>73</v>
      </c>
      <c r="J32" s="12"/>
    </row>
    <row r="33" spans="1:10" x14ac:dyDescent="0.25">
      <c r="A33" s="44" t="s">
        <v>27</v>
      </c>
      <c r="B33" s="50">
        <v>744</v>
      </c>
      <c r="C33" s="50">
        <v>507</v>
      </c>
      <c r="D33" s="50">
        <v>188</v>
      </c>
      <c r="E33" s="50">
        <v>347</v>
      </c>
      <c r="F33" s="50">
        <v>54</v>
      </c>
      <c r="G33" s="50">
        <v>0</v>
      </c>
      <c r="H33" s="54">
        <f t="shared" si="0"/>
        <v>1840</v>
      </c>
      <c r="I33" s="10" t="s">
        <v>74</v>
      </c>
      <c r="J33" s="12"/>
    </row>
    <row r="34" spans="1:10" x14ac:dyDescent="0.25">
      <c r="A34" s="14" t="s">
        <v>28</v>
      </c>
      <c r="B34" s="2">
        <v>2974</v>
      </c>
      <c r="C34" s="2">
        <v>1573</v>
      </c>
      <c r="D34" s="2">
        <v>257</v>
      </c>
      <c r="E34" s="2">
        <v>565</v>
      </c>
      <c r="F34" s="2">
        <v>352</v>
      </c>
      <c r="G34" s="2">
        <v>0</v>
      </c>
      <c r="H34" s="55">
        <f t="shared" si="0"/>
        <v>5721</v>
      </c>
      <c r="I34" s="10" t="s">
        <v>96</v>
      </c>
      <c r="J34" s="12"/>
    </row>
    <row r="35" spans="1:10" x14ac:dyDescent="0.25">
      <c r="A35" s="44" t="s">
        <v>29</v>
      </c>
      <c r="B35" s="50">
        <v>129</v>
      </c>
      <c r="C35" s="50">
        <v>37</v>
      </c>
      <c r="D35" s="50">
        <v>15</v>
      </c>
      <c r="E35" s="50">
        <v>24</v>
      </c>
      <c r="F35" s="50">
        <v>5</v>
      </c>
      <c r="G35" s="50">
        <v>0</v>
      </c>
      <c r="H35" s="54">
        <f t="shared" si="0"/>
        <v>210</v>
      </c>
      <c r="I35" s="10" t="s">
        <v>75</v>
      </c>
      <c r="J35" s="12"/>
    </row>
    <row r="36" spans="1:10" x14ac:dyDescent="0.25">
      <c r="A36" s="14" t="s">
        <v>30</v>
      </c>
      <c r="B36" s="2">
        <v>3292</v>
      </c>
      <c r="C36" s="2">
        <v>2280</v>
      </c>
      <c r="D36" s="2">
        <v>432</v>
      </c>
      <c r="E36" s="2">
        <v>640</v>
      </c>
      <c r="F36" s="2">
        <v>359</v>
      </c>
      <c r="G36" s="2">
        <v>0</v>
      </c>
      <c r="H36" s="55">
        <f t="shared" si="0"/>
        <v>7003</v>
      </c>
      <c r="I36" s="10" t="s">
        <v>76</v>
      </c>
      <c r="J36" s="12"/>
    </row>
    <row r="37" spans="1:10" x14ac:dyDescent="0.25">
      <c r="A37" s="44" t="s">
        <v>31</v>
      </c>
      <c r="B37" s="50">
        <v>331</v>
      </c>
      <c r="C37" s="50">
        <v>150</v>
      </c>
      <c r="D37" s="50">
        <v>44</v>
      </c>
      <c r="E37" s="50">
        <v>430</v>
      </c>
      <c r="F37" s="50">
        <v>66</v>
      </c>
      <c r="G37" s="50">
        <v>0</v>
      </c>
      <c r="H37" s="54">
        <f t="shared" si="0"/>
        <v>1021</v>
      </c>
      <c r="I37" s="10" t="s">
        <v>77</v>
      </c>
      <c r="J37" s="12"/>
    </row>
    <row r="38" spans="1:10" x14ac:dyDescent="0.25">
      <c r="A38" s="14" t="s">
        <v>32</v>
      </c>
      <c r="B38" s="2">
        <v>599</v>
      </c>
      <c r="C38" s="2">
        <v>242</v>
      </c>
      <c r="D38" s="2">
        <v>99</v>
      </c>
      <c r="E38" s="2">
        <v>84</v>
      </c>
      <c r="F38" s="2">
        <v>52</v>
      </c>
      <c r="G38" s="2">
        <v>0</v>
      </c>
      <c r="H38" s="55">
        <f t="shared" si="0"/>
        <v>1076</v>
      </c>
      <c r="I38" s="10" t="s">
        <v>78</v>
      </c>
      <c r="J38" s="12"/>
    </row>
    <row r="39" spans="1:10" ht="8.25" customHeight="1" x14ac:dyDescent="0.25">
      <c r="A39" s="27"/>
      <c r="B39" s="28"/>
      <c r="C39" s="28"/>
      <c r="D39" s="28"/>
      <c r="E39" s="28"/>
      <c r="F39" s="28"/>
      <c r="G39" s="28"/>
      <c r="H39" s="28"/>
    </row>
    <row r="40" spans="1:10" ht="23.25" customHeight="1" x14ac:dyDescent="0.25">
      <c r="A40" s="47" t="s">
        <v>1</v>
      </c>
      <c r="B40" s="48">
        <f t="shared" ref="B40:H40" si="1">SUM(B7:B38)</f>
        <v>85730</v>
      </c>
      <c r="C40" s="48">
        <f t="shared" si="1"/>
        <v>33709</v>
      </c>
      <c r="D40" s="48">
        <f t="shared" si="1"/>
        <v>10942</v>
      </c>
      <c r="E40" s="48">
        <f t="shared" si="1"/>
        <v>19033</v>
      </c>
      <c r="F40" s="48">
        <f t="shared" si="1"/>
        <v>8311</v>
      </c>
      <c r="G40" s="48">
        <f t="shared" si="1"/>
        <v>12</v>
      </c>
      <c r="H40" s="49">
        <f t="shared" si="1"/>
        <v>157737</v>
      </c>
    </row>
    <row r="41" spans="1:10" x14ac:dyDescent="0.25">
      <c r="A41" s="10"/>
      <c r="B41" s="31">
        <f>B40*100/$H$40</f>
        <v>54.349962278983369</v>
      </c>
      <c r="C41" s="31">
        <f>C40*100/$H$40</f>
        <v>21.370382345296285</v>
      </c>
      <c r="D41" s="31">
        <f t="shared" ref="D41:G41" si="2">D40*100/$H$40</f>
        <v>6.9368632597298037</v>
      </c>
      <c r="E41" s="31">
        <f t="shared" si="2"/>
        <v>12.066287554600379</v>
      </c>
      <c r="F41" s="31">
        <f t="shared" si="2"/>
        <v>5.2688969613977701</v>
      </c>
      <c r="G41" s="31">
        <f t="shared" si="2"/>
        <v>7.6075999923923996E-3</v>
      </c>
      <c r="H41" s="13">
        <f>SUM(B41:G41)</f>
        <v>100</v>
      </c>
    </row>
    <row r="42" spans="1:10" x14ac:dyDescent="0.25">
      <c r="A42" s="37" t="s">
        <v>98</v>
      </c>
      <c r="B42" s="56"/>
      <c r="C42" s="56"/>
      <c r="D42" s="56"/>
      <c r="E42" s="56"/>
      <c r="F42" s="56"/>
      <c r="G42" s="56"/>
      <c r="J42" s="33"/>
    </row>
    <row r="43" spans="1:10" x14ac:dyDescent="0.25">
      <c r="A43" s="37" t="s">
        <v>100</v>
      </c>
      <c r="E43" s="56"/>
    </row>
    <row r="44" spans="1:10" x14ac:dyDescent="0.25">
      <c r="B44" s="56"/>
      <c r="C44" s="56"/>
      <c r="D44" s="56"/>
      <c r="E44" s="56"/>
      <c r="F44" s="56"/>
      <c r="G44" s="56"/>
    </row>
    <row r="45" spans="1:10" x14ac:dyDescent="0.25">
      <c r="E45" s="56"/>
    </row>
    <row r="46" spans="1:10" x14ac:dyDescent="0.25">
      <c r="E46" s="56"/>
    </row>
    <row r="47" spans="1:10" x14ac:dyDescent="0.25">
      <c r="E47" s="56"/>
    </row>
  </sheetData>
  <mergeCells count="8">
    <mergeCell ref="A4:A5"/>
    <mergeCell ref="H4:H5"/>
    <mergeCell ref="B4:B5"/>
    <mergeCell ref="C4:C5"/>
    <mergeCell ref="D4:D5"/>
    <mergeCell ref="E4:E5"/>
    <mergeCell ref="F4:F5"/>
    <mergeCell ref="G4:G5"/>
  </mergeCells>
  <pageMargins left="0.17" right="0.75" top="0.2" bottom="1" header="0" footer="0"/>
  <pageSetup paperSize="9" scale="89" orientation="portrait" r:id="rId1"/>
  <headerFooter alignWithMargins="0"/>
  <ignoredErrors>
    <ignoredError sqref="B41 E41:G41 H41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7"/>
  <sheetViews>
    <sheetView workbookViewId="0">
      <selection activeCell="I50" sqref="I50"/>
    </sheetView>
  </sheetViews>
  <sheetFormatPr baseColWidth="10" defaultRowHeight="12.75" x14ac:dyDescent="0.2"/>
  <cols>
    <col min="1" max="1" width="22.85546875" customWidth="1"/>
    <col min="2" max="2" width="8.140625" customWidth="1"/>
    <col min="3" max="3" width="8" customWidth="1"/>
    <col min="4" max="4" width="6.7109375" customWidth="1"/>
    <col min="5" max="5" width="9.5703125" customWidth="1"/>
    <col min="6" max="6" width="7.5703125" customWidth="1"/>
    <col min="8" max="8" width="16.42578125" customWidth="1"/>
    <col min="9" max="9" width="15.85546875" customWidth="1"/>
    <col min="10" max="10" width="12" customWidth="1"/>
    <col min="11" max="11" width="11.7109375" customWidth="1"/>
  </cols>
  <sheetData>
    <row r="1" spans="1:22" ht="17.25" x14ac:dyDescent="0.3">
      <c r="B1" s="17"/>
      <c r="C1" s="17"/>
      <c r="D1" s="17"/>
      <c r="E1" s="17"/>
      <c r="F1" s="17"/>
      <c r="G1" s="17"/>
      <c r="H1" s="17"/>
      <c r="I1" s="17"/>
      <c r="J1" s="17"/>
    </row>
    <row r="2" spans="1:22" ht="17.25" x14ac:dyDescent="0.3">
      <c r="A2" s="17" t="s">
        <v>104</v>
      </c>
      <c r="B2" s="17"/>
      <c r="C2" s="17"/>
      <c r="D2" s="17"/>
      <c r="E2" s="17"/>
      <c r="F2" s="17"/>
      <c r="G2" s="17"/>
      <c r="H2" s="17"/>
      <c r="I2" s="17"/>
      <c r="J2" s="17"/>
    </row>
    <row r="3" spans="1:22" x14ac:dyDescent="0.2">
      <c r="B3" s="8"/>
      <c r="C3" s="8"/>
      <c r="D3" s="8"/>
      <c r="E3" s="8"/>
      <c r="F3" s="8"/>
      <c r="G3" s="8"/>
      <c r="H3" s="8"/>
      <c r="I3" s="8"/>
      <c r="J3" s="8"/>
      <c r="M3" s="30"/>
    </row>
    <row r="4" spans="1:22" ht="15" customHeight="1" x14ac:dyDescent="0.25">
      <c r="A4" s="66" t="s">
        <v>43</v>
      </c>
      <c r="B4" s="71" t="s">
        <v>36</v>
      </c>
      <c r="C4" s="71"/>
      <c r="D4" s="71"/>
      <c r="E4" s="71"/>
      <c r="F4" s="71"/>
      <c r="G4" s="73" t="s">
        <v>42</v>
      </c>
      <c r="H4" s="71" t="s">
        <v>0</v>
      </c>
      <c r="I4" s="71"/>
      <c r="J4" s="73" t="s">
        <v>42</v>
      </c>
      <c r="K4" s="72" t="s">
        <v>49</v>
      </c>
      <c r="L4" s="69" t="s">
        <v>1</v>
      </c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15" x14ac:dyDescent="0.25">
      <c r="A5" s="66"/>
      <c r="B5" s="51" t="s">
        <v>37</v>
      </c>
      <c r="C5" s="51" t="s">
        <v>38</v>
      </c>
      <c r="D5" s="51" t="s">
        <v>39</v>
      </c>
      <c r="E5" s="51" t="s">
        <v>40</v>
      </c>
      <c r="F5" s="51" t="s">
        <v>41</v>
      </c>
      <c r="G5" s="73"/>
      <c r="H5" s="51" t="s">
        <v>44</v>
      </c>
      <c r="I5" s="51" t="s">
        <v>45</v>
      </c>
      <c r="J5" s="73"/>
      <c r="K5" s="72"/>
      <c r="L5" s="69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10.5" customHeight="1" x14ac:dyDescent="0.2">
      <c r="A6" s="22"/>
      <c r="B6" s="23"/>
      <c r="C6" s="23"/>
      <c r="D6" s="23"/>
      <c r="E6" s="23"/>
      <c r="F6" s="23"/>
      <c r="G6" s="23"/>
      <c r="H6" s="23"/>
      <c r="I6" s="23"/>
      <c r="J6" s="23"/>
      <c r="K6" s="24"/>
      <c r="L6" s="24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15" x14ac:dyDescent="0.25">
      <c r="A7" s="44" t="s">
        <v>33</v>
      </c>
      <c r="B7" s="50">
        <v>5117</v>
      </c>
      <c r="C7" s="50">
        <v>3399</v>
      </c>
      <c r="D7" s="50">
        <v>208</v>
      </c>
      <c r="E7" s="50">
        <v>34248</v>
      </c>
      <c r="F7" s="50">
        <v>57</v>
      </c>
      <c r="G7" s="59">
        <f>SUM(B7:F7)</f>
        <v>43029</v>
      </c>
      <c r="H7" s="50">
        <v>42546</v>
      </c>
      <c r="I7" s="50">
        <v>100</v>
      </c>
      <c r="J7" s="59">
        <f>H7+I7</f>
        <v>42646</v>
      </c>
      <c r="K7" s="59">
        <v>55</v>
      </c>
      <c r="L7" s="54">
        <f>G7+J7+K7</f>
        <v>85730</v>
      </c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15" x14ac:dyDescent="0.25">
      <c r="A8" s="14" t="s">
        <v>79</v>
      </c>
      <c r="B8" s="2">
        <v>2415</v>
      </c>
      <c r="C8" s="2">
        <v>1754</v>
      </c>
      <c r="D8" s="2">
        <v>106</v>
      </c>
      <c r="E8" s="2">
        <v>16166</v>
      </c>
      <c r="F8" s="2">
        <v>73</v>
      </c>
      <c r="G8" s="2">
        <f t="shared" ref="G8:G12" si="0">SUM(B8:F8)</f>
        <v>20514</v>
      </c>
      <c r="H8" s="2">
        <v>13094</v>
      </c>
      <c r="I8" s="2">
        <v>61</v>
      </c>
      <c r="J8" s="2">
        <f t="shared" ref="J8:J12" si="1">H8+I8</f>
        <v>13155</v>
      </c>
      <c r="K8" s="2">
        <v>40</v>
      </c>
      <c r="L8" s="55">
        <f t="shared" ref="L8:L12" si="2">G8+J8+K8</f>
        <v>33709</v>
      </c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15" x14ac:dyDescent="0.25">
      <c r="A9" s="44" t="s">
        <v>80</v>
      </c>
      <c r="B9" s="50">
        <v>1461</v>
      </c>
      <c r="C9" s="50">
        <v>924</v>
      </c>
      <c r="D9" s="50">
        <v>43</v>
      </c>
      <c r="E9" s="50">
        <v>6472</v>
      </c>
      <c r="F9" s="50">
        <v>19</v>
      </c>
      <c r="G9" s="59">
        <f t="shared" si="0"/>
        <v>8919</v>
      </c>
      <c r="H9" s="50">
        <v>1984</v>
      </c>
      <c r="I9" s="50">
        <v>1</v>
      </c>
      <c r="J9" s="59">
        <f t="shared" si="1"/>
        <v>1985</v>
      </c>
      <c r="K9" s="59">
        <v>38</v>
      </c>
      <c r="L9" s="54">
        <f t="shared" si="2"/>
        <v>10942</v>
      </c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15" x14ac:dyDescent="0.25">
      <c r="A10" s="14" t="s">
        <v>35</v>
      </c>
      <c r="B10" s="2">
        <v>1491</v>
      </c>
      <c r="C10" s="2">
        <v>1579</v>
      </c>
      <c r="D10" s="2">
        <v>74</v>
      </c>
      <c r="E10" s="2">
        <v>6878</v>
      </c>
      <c r="F10" s="2">
        <v>32</v>
      </c>
      <c r="G10" s="2">
        <f t="shared" si="0"/>
        <v>10054</v>
      </c>
      <c r="H10" s="2">
        <v>8933</v>
      </c>
      <c r="I10" s="2">
        <v>26</v>
      </c>
      <c r="J10" s="2">
        <f t="shared" si="1"/>
        <v>8959</v>
      </c>
      <c r="K10" s="2">
        <v>20</v>
      </c>
      <c r="L10" s="55">
        <f t="shared" si="2"/>
        <v>19033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15" x14ac:dyDescent="0.25">
      <c r="A11" s="44" t="s">
        <v>34</v>
      </c>
      <c r="B11" s="50">
        <v>595</v>
      </c>
      <c r="C11" s="50">
        <v>633</v>
      </c>
      <c r="D11" s="50">
        <v>35</v>
      </c>
      <c r="E11" s="50">
        <v>4954</v>
      </c>
      <c r="F11" s="50">
        <v>9</v>
      </c>
      <c r="G11" s="59">
        <f t="shared" si="0"/>
        <v>6226</v>
      </c>
      <c r="H11" s="50">
        <v>2061</v>
      </c>
      <c r="I11" s="50">
        <v>9</v>
      </c>
      <c r="J11" s="59">
        <f t="shared" si="1"/>
        <v>2070</v>
      </c>
      <c r="K11" s="59">
        <v>15</v>
      </c>
      <c r="L11" s="54">
        <f t="shared" si="2"/>
        <v>8311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5" x14ac:dyDescent="0.25">
      <c r="A12" s="14" t="s">
        <v>41</v>
      </c>
      <c r="B12" s="2">
        <v>1</v>
      </c>
      <c r="C12" s="2">
        <v>0</v>
      </c>
      <c r="D12" s="2">
        <v>0</v>
      </c>
      <c r="E12" s="2">
        <v>5</v>
      </c>
      <c r="F12" s="2">
        <v>0</v>
      </c>
      <c r="G12" s="2">
        <f t="shared" si="0"/>
        <v>6</v>
      </c>
      <c r="H12" s="2">
        <v>3</v>
      </c>
      <c r="I12" s="2">
        <v>0</v>
      </c>
      <c r="J12" s="2">
        <f t="shared" si="1"/>
        <v>3</v>
      </c>
      <c r="K12" s="2">
        <v>3</v>
      </c>
      <c r="L12" s="55">
        <f t="shared" si="2"/>
        <v>12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6.75" customHeight="1" x14ac:dyDescent="0.2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5.75" x14ac:dyDescent="0.2">
      <c r="A14" s="52" t="s">
        <v>1</v>
      </c>
      <c r="B14" s="49">
        <f t="shared" ref="B14:L14" si="3">SUM(B7:B12)</f>
        <v>11080</v>
      </c>
      <c r="C14" s="49">
        <f t="shared" si="3"/>
        <v>8289</v>
      </c>
      <c r="D14" s="49">
        <f t="shared" si="3"/>
        <v>466</v>
      </c>
      <c r="E14" s="49">
        <f t="shared" si="3"/>
        <v>68723</v>
      </c>
      <c r="F14" s="49">
        <f t="shared" si="3"/>
        <v>190</v>
      </c>
      <c r="G14" s="49">
        <f t="shared" si="3"/>
        <v>88748</v>
      </c>
      <c r="H14" s="49">
        <f t="shared" si="3"/>
        <v>68621</v>
      </c>
      <c r="I14" s="49">
        <f t="shared" si="3"/>
        <v>197</v>
      </c>
      <c r="J14" s="49">
        <f t="shared" si="3"/>
        <v>68818</v>
      </c>
      <c r="K14" s="49">
        <f t="shared" si="3"/>
        <v>171</v>
      </c>
      <c r="L14" s="49">
        <f t="shared" si="3"/>
        <v>157737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x14ac:dyDescent="0.2">
      <c r="A15" s="65"/>
      <c r="B15" s="62">
        <f>B14*100/$G$14</f>
        <v>12.484788389597512</v>
      </c>
      <c r="C15" s="62">
        <f>C14*100/$G$14</f>
        <v>9.3399287871275973</v>
      </c>
      <c r="D15" s="62">
        <f>D14*100/$G$14</f>
        <v>0.52508225537476905</v>
      </c>
      <c r="E15" s="62">
        <v>77.5</v>
      </c>
      <c r="F15" s="62">
        <f>F14*100/$G$14</f>
        <v>0.21408933159057106</v>
      </c>
      <c r="G15" s="63">
        <f>SUM(B15:F15)</f>
        <v>100.06388876369044</v>
      </c>
      <c r="H15" s="62">
        <f>H14*100/$J$14</f>
        <v>99.713737684908011</v>
      </c>
      <c r="I15" s="62">
        <f>I14*100/$J$14</f>
        <v>0.28626231509198174</v>
      </c>
      <c r="J15" s="63">
        <f>SUM(H15:I15)</f>
        <v>100</v>
      </c>
      <c r="K15" s="75"/>
      <c r="L15" s="75"/>
      <c r="M15" s="15"/>
    </row>
    <row r="16" spans="1:22" x14ac:dyDescent="0.2">
      <c r="A16" s="37" t="s">
        <v>98</v>
      </c>
      <c r="B16" s="61"/>
      <c r="C16" s="61"/>
      <c r="D16" s="61"/>
      <c r="E16" s="61"/>
      <c r="F16" s="61"/>
      <c r="H16" s="58"/>
      <c r="I16" s="58"/>
      <c r="M16" s="30"/>
    </row>
    <row r="17" spans="1:1" x14ac:dyDescent="0.2">
      <c r="A17" s="37" t="s">
        <v>100</v>
      </c>
    </row>
  </sheetData>
  <mergeCells count="7">
    <mergeCell ref="B4:F4"/>
    <mergeCell ref="A4:A5"/>
    <mergeCell ref="L4:L5"/>
    <mergeCell ref="K4:K5"/>
    <mergeCell ref="G4:G5"/>
    <mergeCell ref="J4:J5"/>
    <mergeCell ref="H4:I4"/>
  </mergeCells>
  <pageMargins left="0.7" right="0.7" top="0.75" bottom="0.75" header="0.3" footer="0.3"/>
  <pageSetup paperSize="9" orientation="portrait" r:id="rId1"/>
  <ignoredErrors>
    <ignoredError sqref="F15:J15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7"/>
  <sheetViews>
    <sheetView zoomScaleNormal="100" workbookViewId="0">
      <selection activeCell="C50" sqref="C50"/>
    </sheetView>
  </sheetViews>
  <sheetFormatPr baseColWidth="10" defaultRowHeight="15" x14ac:dyDescent="0.25"/>
  <cols>
    <col min="1" max="1" width="21.140625" style="3" customWidth="1"/>
    <col min="2" max="7" width="12.7109375" style="2" customWidth="1"/>
    <col min="8" max="16384" width="11.42578125" style="3"/>
  </cols>
  <sheetData>
    <row r="2" spans="1:9" ht="17.25" x14ac:dyDescent="0.3">
      <c r="A2" s="1" t="s">
        <v>105</v>
      </c>
    </row>
    <row r="3" spans="1:9" x14ac:dyDescent="0.25">
      <c r="F3" s="4"/>
    </row>
    <row r="4" spans="1:9" ht="18.75" customHeight="1" x14ac:dyDescent="0.25">
      <c r="A4" s="68" t="s">
        <v>82</v>
      </c>
      <c r="B4" s="70" t="s">
        <v>33</v>
      </c>
      <c r="C4" s="70" t="s">
        <v>79</v>
      </c>
      <c r="D4" s="70" t="s">
        <v>80</v>
      </c>
      <c r="E4" s="70" t="s">
        <v>35</v>
      </c>
      <c r="F4" s="70" t="s">
        <v>84</v>
      </c>
      <c r="G4" s="69" t="s">
        <v>1</v>
      </c>
    </row>
    <row r="5" spans="1:9" ht="18.75" customHeight="1" x14ac:dyDescent="0.25">
      <c r="A5" s="68"/>
      <c r="B5" s="70"/>
      <c r="C5" s="70"/>
      <c r="D5" s="70"/>
      <c r="E5" s="70"/>
      <c r="F5" s="70"/>
      <c r="G5" s="69"/>
    </row>
    <row r="6" spans="1:9" ht="9" customHeight="1" x14ac:dyDescent="0.25">
      <c r="A6" s="27"/>
      <c r="B6" s="29"/>
      <c r="C6" s="29"/>
      <c r="D6" s="29"/>
      <c r="E6" s="29"/>
      <c r="F6" s="29"/>
      <c r="G6" s="29"/>
    </row>
    <row r="7" spans="1:9" x14ac:dyDescent="0.25">
      <c r="A7" s="44" t="s">
        <v>2</v>
      </c>
      <c r="B7" s="50">
        <v>13</v>
      </c>
      <c r="C7" s="50">
        <v>8</v>
      </c>
      <c r="D7" s="50">
        <v>0</v>
      </c>
      <c r="E7" s="50">
        <v>0</v>
      </c>
      <c r="F7" s="50">
        <v>0</v>
      </c>
      <c r="G7" s="54">
        <f t="shared" ref="G7:G38" si="0">SUM(B7:F7)</f>
        <v>21</v>
      </c>
      <c r="H7" s="10" t="s">
        <v>50</v>
      </c>
      <c r="I7" s="12"/>
    </row>
    <row r="8" spans="1:9" x14ac:dyDescent="0.25">
      <c r="A8" s="14" t="s">
        <v>3</v>
      </c>
      <c r="B8" s="2">
        <v>32</v>
      </c>
      <c r="C8" s="2">
        <v>8</v>
      </c>
      <c r="D8" s="2">
        <v>2</v>
      </c>
      <c r="E8" s="2">
        <v>0</v>
      </c>
      <c r="F8" s="2">
        <v>1</v>
      </c>
      <c r="G8" s="55">
        <f t="shared" si="0"/>
        <v>43</v>
      </c>
      <c r="H8" s="10" t="s">
        <v>51</v>
      </c>
      <c r="I8" s="12"/>
    </row>
    <row r="9" spans="1:9" x14ac:dyDescent="0.25">
      <c r="A9" s="44" t="s">
        <v>4</v>
      </c>
      <c r="B9" s="50">
        <v>49</v>
      </c>
      <c r="C9" s="50">
        <v>22</v>
      </c>
      <c r="D9" s="50">
        <v>2</v>
      </c>
      <c r="E9" s="50">
        <v>1</v>
      </c>
      <c r="F9" s="50">
        <v>0</v>
      </c>
      <c r="G9" s="54">
        <f t="shared" si="0"/>
        <v>74</v>
      </c>
      <c r="H9" s="10" t="s">
        <v>52</v>
      </c>
      <c r="I9" s="12"/>
    </row>
    <row r="10" spans="1:9" x14ac:dyDescent="0.25">
      <c r="A10" s="14" t="s">
        <v>5</v>
      </c>
      <c r="B10" s="2">
        <v>3</v>
      </c>
      <c r="C10" s="2">
        <v>12</v>
      </c>
      <c r="D10" s="2">
        <v>4</v>
      </c>
      <c r="E10" s="2">
        <v>0</v>
      </c>
      <c r="F10" s="2">
        <v>0</v>
      </c>
      <c r="G10" s="55">
        <f t="shared" si="0"/>
        <v>19</v>
      </c>
      <c r="H10" s="10" t="s">
        <v>95</v>
      </c>
      <c r="I10" s="12"/>
    </row>
    <row r="11" spans="1:9" x14ac:dyDescent="0.25">
      <c r="A11" s="44" t="s">
        <v>6</v>
      </c>
      <c r="B11" s="50">
        <v>39</v>
      </c>
      <c r="C11" s="50">
        <v>40</v>
      </c>
      <c r="D11" s="50">
        <v>0</v>
      </c>
      <c r="E11" s="50">
        <v>3</v>
      </c>
      <c r="F11" s="50">
        <v>5</v>
      </c>
      <c r="G11" s="54">
        <f t="shared" si="0"/>
        <v>87</v>
      </c>
      <c r="H11" s="10" t="s">
        <v>53</v>
      </c>
      <c r="I11" s="12"/>
    </row>
    <row r="12" spans="1:9" x14ac:dyDescent="0.25">
      <c r="A12" s="14" t="s">
        <v>7</v>
      </c>
      <c r="B12" s="2">
        <v>26</v>
      </c>
      <c r="C12" s="2">
        <v>17</v>
      </c>
      <c r="D12" s="2">
        <v>0</v>
      </c>
      <c r="E12" s="2">
        <v>0</v>
      </c>
      <c r="F12" s="2">
        <v>3</v>
      </c>
      <c r="G12" s="55">
        <f t="shared" si="0"/>
        <v>46</v>
      </c>
      <c r="H12" s="10" t="s">
        <v>54</v>
      </c>
      <c r="I12" s="12"/>
    </row>
    <row r="13" spans="1:9" x14ac:dyDescent="0.25">
      <c r="A13" s="44" t="s">
        <v>94</v>
      </c>
      <c r="B13" s="50">
        <v>1334</v>
      </c>
      <c r="C13" s="50">
        <v>333</v>
      </c>
      <c r="D13" s="50">
        <v>210</v>
      </c>
      <c r="E13" s="50">
        <v>38</v>
      </c>
      <c r="F13" s="50">
        <v>141</v>
      </c>
      <c r="G13" s="54">
        <f t="shared" si="0"/>
        <v>2056</v>
      </c>
      <c r="H13" s="10" t="s">
        <v>93</v>
      </c>
      <c r="I13" s="12"/>
    </row>
    <row r="14" spans="1:9" x14ac:dyDescent="0.25">
      <c r="A14" s="14" t="s">
        <v>8</v>
      </c>
      <c r="B14" s="2">
        <v>11</v>
      </c>
      <c r="C14" s="2">
        <v>10</v>
      </c>
      <c r="D14" s="2">
        <v>0</v>
      </c>
      <c r="E14" s="2">
        <v>0</v>
      </c>
      <c r="F14" s="2">
        <v>0</v>
      </c>
      <c r="G14" s="55">
        <f t="shared" si="0"/>
        <v>21</v>
      </c>
      <c r="H14" s="10" t="s">
        <v>55</v>
      </c>
      <c r="I14" s="12"/>
    </row>
    <row r="15" spans="1:9" x14ac:dyDescent="0.25">
      <c r="A15" s="44" t="s">
        <v>9</v>
      </c>
      <c r="B15" s="50">
        <v>15</v>
      </c>
      <c r="C15" s="50">
        <v>14</v>
      </c>
      <c r="D15" s="50">
        <v>0</v>
      </c>
      <c r="E15" s="50">
        <v>0</v>
      </c>
      <c r="F15" s="50">
        <v>0</v>
      </c>
      <c r="G15" s="54">
        <f t="shared" si="0"/>
        <v>29</v>
      </c>
      <c r="H15" s="10" t="s">
        <v>56</v>
      </c>
      <c r="I15" s="12"/>
    </row>
    <row r="16" spans="1:9" x14ac:dyDescent="0.25">
      <c r="A16" s="14" t="s">
        <v>10</v>
      </c>
      <c r="B16" s="2">
        <v>15</v>
      </c>
      <c r="C16" s="2">
        <v>3</v>
      </c>
      <c r="D16" s="2">
        <v>0</v>
      </c>
      <c r="E16" s="2">
        <v>0</v>
      </c>
      <c r="F16" s="2">
        <v>0</v>
      </c>
      <c r="G16" s="55">
        <f t="shared" si="0"/>
        <v>18</v>
      </c>
      <c r="H16" s="10" t="s">
        <v>57</v>
      </c>
      <c r="I16" s="12"/>
    </row>
    <row r="17" spans="1:9" x14ac:dyDescent="0.25">
      <c r="A17" s="44" t="s">
        <v>11</v>
      </c>
      <c r="B17" s="50">
        <v>101</v>
      </c>
      <c r="C17" s="50">
        <v>98</v>
      </c>
      <c r="D17" s="50">
        <v>0</v>
      </c>
      <c r="E17" s="50">
        <v>0</v>
      </c>
      <c r="F17" s="50">
        <v>18</v>
      </c>
      <c r="G17" s="54">
        <f t="shared" si="0"/>
        <v>217</v>
      </c>
      <c r="H17" s="10" t="s">
        <v>58</v>
      </c>
      <c r="I17" s="12"/>
    </row>
    <row r="18" spans="1:9" x14ac:dyDescent="0.25">
      <c r="A18" s="14" t="s">
        <v>12</v>
      </c>
      <c r="B18" s="2">
        <v>167</v>
      </c>
      <c r="C18" s="2">
        <v>159</v>
      </c>
      <c r="D18" s="2">
        <v>0</v>
      </c>
      <c r="E18" s="2">
        <v>38</v>
      </c>
      <c r="F18" s="2">
        <v>18</v>
      </c>
      <c r="G18" s="55">
        <f t="shared" si="0"/>
        <v>382</v>
      </c>
      <c r="H18" s="10" t="s">
        <v>59</v>
      </c>
      <c r="I18" s="12"/>
    </row>
    <row r="19" spans="1:9" x14ac:dyDescent="0.25">
      <c r="A19" s="44" t="s">
        <v>13</v>
      </c>
      <c r="B19" s="50">
        <v>166</v>
      </c>
      <c r="C19" s="50">
        <v>43</v>
      </c>
      <c r="D19" s="50">
        <v>0</v>
      </c>
      <c r="E19" s="50">
        <v>0</v>
      </c>
      <c r="F19" s="50">
        <v>55</v>
      </c>
      <c r="G19" s="54">
        <f t="shared" si="0"/>
        <v>264</v>
      </c>
      <c r="H19" s="10" t="s">
        <v>60</v>
      </c>
      <c r="I19" s="12"/>
    </row>
    <row r="20" spans="1:9" x14ac:dyDescent="0.25">
      <c r="A20" s="14" t="s">
        <v>14</v>
      </c>
      <c r="B20" s="2">
        <v>14</v>
      </c>
      <c r="C20" s="2">
        <v>2</v>
      </c>
      <c r="D20" s="2">
        <v>1</v>
      </c>
      <c r="E20" s="2">
        <v>0</v>
      </c>
      <c r="F20" s="2">
        <v>3</v>
      </c>
      <c r="G20" s="55">
        <f t="shared" si="0"/>
        <v>20</v>
      </c>
      <c r="H20" s="10" t="s">
        <v>61</v>
      </c>
      <c r="I20" s="12"/>
    </row>
    <row r="21" spans="1:9" x14ac:dyDescent="0.25">
      <c r="A21" s="44" t="s">
        <v>15</v>
      </c>
      <c r="B21" s="50">
        <v>225</v>
      </c>
      <c r="C21" s="50">
        <v>338</v>
      </c>
      <c r="D21" s="50">
        <v>3</v>
      </c>
      <c r="E21" s="50">
        <v>3</v>
      </c>
      <c r="F21" s="50">
        <v>14</v>
      </c>
      <c r="G21" s="54">
        <f t="shared" si="0"/>
        <v>583</v>
      </c>
      <c r="H21" s="10" t="s">
        <v>62</v>
      </c>
      <c r="I21" s="12"/>
    </row>
    <row r="22" spans="1:9" x14ac:dyDescent="0.25">
      <c r="A22" s="14" t="s">
        <v>16</v>
      </c>
      <c r="B22" s="2">
        <v>40</v>
      </c>
      <c r="C22" s="2">
        <v>22</v>
      </c>
      <c r="D22" s="2">
        <v>1</v>
      </c>
      <c r="E22" s="2">
        <v>0</v>
      </c>
      <c r="F22" s="2">
        <v>1</v>
      </c>
      <c r="G22" s="55">
        <f t="shared" si="0"/>
        <v>64</v>
      </c>
      <c r="H22" s="10" t="s">
        <v>63</v>
      </c>
      <c r="I22" s="12"/>
    </row>
    <row r="23" spans="1:9" x14ac:dyDescent="0.25">
      <c r="A23" s="44" t="s">
        <v>17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4">
        <f t="shared" si="0"/>
        <v>0</v>
      </c>
      <c r="H23" s="10" t="s">
        <v>64</v>
      </c>
      <c r="I23" s="12"/>
    </row>
    <row r="24" spans="1:9" x14ac:dyDescent="0.25">
      <c r="A24" s="14" t="s">
        <v>18</v>
      </c>
      <c r="B24" s="2">
        <v>43</v>
      </c>
      <c r="C24" s="2">
        <v>30</v>
      </c>
      <c r="D24" s="2">
        <v>3</v>
      </c>
      <c r="E24" s="2">
        <v>1</v>
      </c>
      <c r="F24" s="2">
        <v>2</v>
      </c>
      <c r="G24" s="55">
        <f t="shared" si="0"/>
        <v>79</v>
      </c>
      <c r="H24" s="10" t="s">
        <v>65</v>
      </c>
      <c r="I24" s="12"/>
    </row>
    <row r="25" spans="1:9" x14ac:dyDescent="0.25">
      <c r="A25" s="44" t="s">
        <v>19</v>
      </c>
      <c r="B25" s="50">
        <v>80</v>
      </c>
      <c r="C25" s="50">
        <v>58</v>
      </c>
      <c r="D25" s="50">
        <v>0</v>
      </c>
      <c r="E25" s="50">
        <v>1</v>
      </c>
      <c r="F25" s="50">
        <v>15</v>
      </c>
      <c r="G25" s="54">
        <f t="shared" si="0"/>
        <v>154</v>
      </c>
      <c r="H25" s="10" t="s">
        <v>66</v>
      </c>
      <c r="I25" s="12"/>
    </row>
    <row r="26" spans="1:9" x14ac:dyDescent="0.25">
      <c r="A26" s="14" t="s">
        <v>20</v>
      </c>
      <c r="B26" s="2">
        <v>26</v>
      </c>
      <c r="C26" s="2">
        <v>9</v>
      </c>
      <c r="D26" s="2">
        <v>4</v>
      </c>
      <c r="E26" s="2">
        <v>0</v>
      </c>
      <c r="F26" s="2">
        <v>0</v>
      </c>
      <c r="G26" s="55">
        <f t="shared" si="0"/>
        <v>39</v>
      </c>
      <c r="H26" s="10" t="s">
        <v>67</v>
      </c>
      <c r="I26" s="12"/>
    </row>
    <row r="27" spans="1:9" x14ac:dyDescent="0.25">
      <c r="A27" s="44" t="s">
        <v>21</v>
      </c>
      <c r="B27" s="50">
        <v>37</v>
      </c>
      <c r="C27" s="50">
        <v>29</v>
      </c>
      <c r="D27" s="50">
        <v>0</v>
      </c>
      <c r="E27" s="50">
        <v>2</v>
      </c>
      <c r="F27" s="50">
        <v>1</v>
      </c>
      <c r="G27" s="54">
        <f t="shared" si="0"/>
        <v>69</v>
      </c>
      <c r="H27" s="10" t="s">
        <v>68</v>
      </c>
      <c r="I27" s="12"/>
    </row>
    <row r="28" spans="1:9" x14ac:dyDescent="0.25">
      <c r="A28" s="14" t="s">
        <v>22</v>
      </c>
      <c r="B28" s="2">
        <v>43</v>
      </c>
      <c r="C28" s="2">
        <v>92</v>
      </c>
      <c r="D28" s="2">
        <v>1</v>
      </c>
      <c r="E28" s="2">
        <v>4</v>
      </c>
      <c r="F28" s="2">
        <v>1</v>
      </c>
      <c r="G28" s="55">
        <f t="shared" si="0"/>
        <v>141</v>
      </c>
      <c r="H28" s="10" t="s">
        <v>69</v>
      </c>
      <c r="I28" s="12"/>
    </row>
    <row r="29" spans="1:9" x14ac:dyDescent="0.25">
      <c r="A29" s="44" t="s">
        <v>23</v>
      </c>
      <c r="B29" s="50">
        <v>212</v>
      </c>
      <c r="C29" s="50">
        <v>184</v>
      </c>
      <c r="D29" s="50">
        <v>20</v>
      </c>
      <c r="E29" s="50">
        <v>0</v>
      </c>
      <c r="F29" s="50">
        <v>6</v>
      </c>
      <c r="G29" s="54">
        <f t="shared" si="0"/>
        <v>422</v>
      </c>
      <c r="H29" s="10" t="s">
        <v>70</v>
      </c>
      <c r="I29" s="12"/>
    </row>
    <row r="30" spans="1:9" x14ac:dyDescent="0.25">
      <c r="A30" s="14" t="s">
        <v>24</v>
      </c>
      <c r="B30" s="2">
        <v>23</v>
      </c>
      <c r="C30" s="2">
        <v>34</v>
      </c>
      <c r="D30" s="2">
        <v>1</v>
      </c>
      <c r="E30" s="2">
        <v>1</v>
      </c>
      <c r="F30" s="2">
        <v>19</v>
      </c>
      <c r="G30" s="55">
        <f t="shared" si="0"/>
        <v>78</v>
      </c>
      <c r="H30" s="10" t="s">
        <v>71</v>
      </c>
      <c r="I30" s="12"/>
    </row>
    <row r="31" spans="1:9" x14ac:dyDescent="0.25">
      <c r="A31" s="44" t="s">
        <v>25</v>
      </c>
      <c r="B31" s="50">
        <v>30</v>
      </c>
      <c r="C31" s="50">
        <v>43</v>
      </c>
      <c r="D31" s="50">
        <v>0</v>
      </c>
      <c r="E31" s="50">
        <v>0</v>
      </c>
      <c r="F31" s="50">
        <v>1</v>
      </c>
      <c r="G31" s="54">
        <f t="shared" si="0"/>
        <v>74</v>
      </c>
      <c r="H31" s="10" t="s">
        <v>72</v>
      </c>
      <c r="I31" s="12"/>
    </row>
    <row r="32" spans="1:9" x14ac:dyDescent="0.25">
      <c r="A32" s="14" t="s">
        <v>26</v>
      </c>
      <c r="B32" s="2">
        <v>39</v>
      </c>
      <c r="C32" s="2">
        <v>32</v>
      </c>
      <c r="D32" s="2">
        <v>0</v>
      </c>
      <c r="E32" s="2">
        <v>0</v>
      </c>
      <c r="F32" s="2">
        <v>9</v>
      </c>
      <c r="G32" s="55">
        <f t="shared" si="0"/>
        <v>80</v>
      </c>
      <c r="H32" s="10" t="s">
        <v>73</v>
      </c>
      <c r="I32" s="12"/>
    </row>
    <row r="33" spans="1:9" x14ac:dyDescent="0.25">
      <c r="A33" s="44" t="s">
        <v>27</v>
      </c>
      <c r="B33" s="50">
        <v>12</v>
      </c>
      <c r="C33" s="50">
        <v>37</v>
      </c>
      <c r="D33" s="50">
        <v>0</v>
      </c>
      <c r="E33" s="50">
        <v>0</v>
      </c>
      <c r="F33" s="50">
        <v>0</v>
      </c>
      <c r="G33" s="54">
        <f t="shared" si="0"/>
        <v>49</v>
      </c>
      <c r="H33" s="10" t="s">
        <v>74</v>
      </c>
      <c r="I33" s="12"/>
    </row>
    <row r="34" spans="1:9" x14ac:dyDescent="0.25">
      <c r="A34" s="14" t="s">
        <v>28</v>
      </c>
      <c r="B34" s="2">
        <v>12</v>
      </c>
      <c r="C34" s="2">
        <v>2</v>
      </c>
      <c r="D34" s="2">
        <v>9</v>
      </c>
      <c r="E34" s="2">
        <v>7</v>
      </c>
      <c r="F34" s="2">
        <v>1</v>
      </c>
      <c r="G34" s="55">
        <f t="shared" si="0"/>
        <v>31</v>
      </c>
      <c r="H34" s="10" t="s">
        <v>96</v>
      </c>
      <c r="I34" s="12"/>
    </row>
    <row r="35" spans="1:9" x14ac:dyDescent="0.25">
      <c r="A35" s="44" t="s">
        <v>29</v>
      </c>
      <c r="B35" s="50">
        <v>12</v>
      </c>
      <c r="C35" s="50">
        <v>12</v>
      </c>
      <c r="D35" s="50">
        <v>0</v>
      </c>
      <c r="E35" s="50">
        <v>1</v>
      </c>
      <c r="F35" s="50">
        <v>10</v>
      </c>
      <c r="G35" s="54">
        <f t="shared" si="0"/>
        <v>35</v>
      </c>
      <c r="H35" s="10" t="s">
        <v>75</v>
      </c>
      <c r="I35" s="12"/>
    </row>
    <row r="36" spans="1:9" x14ac:dyDescent="0.25">
      <c r="A36" s="14" t="s">
        <v>30</v>
      </c>
      <c r="B36" s="2">
        <v>94</v>
      </c>
      <c r="C36" s="2">
        <v>76</v>
      </c>
      <c r="D36" s="2">
        <v>0</v>
      </c>
      <c r="E36" s="2">
        <v>163</v>
      </c>
      <c r="F36" s="2">
        <v>6</v>
      </c>
      <c r="G36" s="55">
        <f t="shared" si="0"/>
        <v>339</v>
      </c>
      <c r="H36" s="10" t="s">
        <v>76</v>
      </c>
      <c r="I36" s="12"/>
    </row>
    <row r="37" spans="1:9" x14ac:dyDescent="0.25">
      <c r="A37" s="44" t="s">
        <v>31</v>
      </c>
      <c r="B37" s="50">
        <v>13</v>
      </c>
      <c r="C37" s="50">
        <v>0</v>
      </c>
      <c r="D37" s="50">
        <v>0</v>
      </c>
      <c r="E37" s="50">
        <v>0</v>
      </c>
      <c r="F37" s="50">
        <v>1</v>
      </c>
      <c r="G37" s="54">
        <f t="shared" si="0"/>
        <v>14</v>
      </c>
      <c r="H37" s="10" t="s">
        <v>77</v>
      </c>
      <c r="I37" s="12"/>
    </row>
    <row r="38" spans="1:9" x14ac:dyDescent="0.25">
      <c r="A38" s="14" t="s">
        <v>32</v>
      </c>
      <c r="B38" s="2">
        <v>8</v>
      </c>
      <c r="C38" s="2">
        <v>35</v>
      </c>
      <c r="D38" s="2">
        <v>0</v>
      </c>
      <c r="E38" s="2">
        <v>0</v>
      </c>
      <c r="F38" s="2">
        <v>1</v>
      </c>
      <c r="G38" s="55">
        <f t="shared" si="0"/>
        <v>44</v>
      </c>
      <c r="H38" s="10" t="s">
        <v>78</v>
      </c>
      <c r="I38" s="12"/>
    </row>
    <row r="39" spans="1:9" ht="9" customHeight="1" x14ac:dyDescent="0.25">
      <c r="A39" s="27"/>
      <c r="B39" s="28"/>
      <c r="C39" s="28"/>
      <c r="D39" s="28"/>
      <c r="E39" s="28"/>
      <c r="F39" s="28"/>
      <c r="G39" s="28"/>
    </row>
    <row r="40" spans="1:9" ht="23.25" customHeight="1" x14ac:dyDescent="0.25">
      <c r="A40" s="47" t="s">
        <v>1</v>
      </c>
      <c r="B40" s="48">
        <f t="shared" ref="B40:G40" si="1">SUM(B7:B38)</f>
        <v>2934</v>
      </c>
      <c r="C40" s="48">
        <f t="shared" si="1"/>
        <v>1802</v>
      </c>
      <c r="D40" s="48">
        <f t="shared" si="1"/>
        <v>261</v>
      </c>
      <c r="E40" s="48">
        <f t="shared" si="1"/>
        <v>263</v>
      </c>
      <c r="F40" s="48">
        <f t="shared" si="1"/>
        <v>332</v>
      </c>
      <c r="G40" s="49">
        <f t="shared" si="1"/>
        <v>5592</v>
      </c>
    </row>
    <row r="41" spans="1:9" x14ac:dyDescent="0.25">
      <c r="A41" s="10"/>
      <c r="B41" s="31">
        <f>B40*100/$G$40</f>
        <v>52.467811158798284</v>
      </c>
      <c r="C41" s="31">
        <f>C40*100/$G$40</f>
        <v>32.224606580829757</v>
      </c>
      <c r="D41" s="31">
        <f>D40*100/$G$40</f>
        <v>4.6673819742489266</v>
      </c>
      <c r="E41" s="31">
        <f>E40*100/$G$40</f>
        <v>4.7031473533619454</v>
      </c>
      <c r="F41" s="31">
        <f>F40*100/$G$40</f>
        <v>5.9370529327610875</v>
      </c>
      <c r="G41" s="13">
        <f>SUM(B41:F41)</f>
        <v>100</v>
      </c>
    </row>
    <row r="42" spans="1:9" x14ac:dyDescent="0.25">
      <c r="A42" s="37" t="s">
        <v>98</v>
      </c>
      <c r="B42" s="56"/>
      <c r="C42" s="56"/>
      <c r="D42" s="56"/>
      <c r="E42" s="56"/>
      <c r="F42" s="56"/>
    </row>
    <row r="43" spans="1:9" x14ac:dyDescent="0.25">
      <c r="A43" s="37"/>
      <c r="B43" s="56"/>
    </row>
    <row r="44" spans="1:9" x14ac:dyDescent="0.25">
      <c r="B44" s="56"/>
    </row>
    <row r="45" spans="1:9" x14ac:dyDescent="0.25">
      <c r="B45" s="56"/>
    </row>
    <row r="46" spans="1:9" x14ac:dyDescent="0.25">
      <c r="B46" s="56"/>
      <c r="H46" s="34"/>
    </row>
    <row r="47" spans="1:9" x14ac:dyDescent="0.25">
      <c r="B47" s="56"/>
    </row>
  </sheetData>
  <mergeCells count="7">
    <mergeCell ref="F4:F5"/>
    <mergeCell ref="G4:G5"/>
    <mergeCell ref="A4:A5"/>
    <mergeCell ref="B4:B5"/>
    <mergeCell ref="C4:C5"/>
    <mergeCell ref="E4:E5"/>
    <mergeCell ref="D4:D5"/>
  </mergeCells>
  <pageMargins left="0.17" right="0.75" top="0.2" bottom="1" header="0" footer="0"/>
  <pageSetup paperSize="9" scale="89" orientation="portrait" r:id="rId1"/>
  <headerFooter alignWithMargins="0"/>
  <ignoredErrors>
    <ignoredError sqref="B41:D41 E41:F41 G41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46"/>
  <sheetViews>
    <sheetView zoomScaleNormal="100" workbookViewId="0">
      <selection activeCell="C61" sqref="C61"/>
    </sheetView>
  </sheetViews>
  <sheetFormatPr baseColWidth="10" defaultRowHeight="15" x14ac:dyDescent="0.25"/>
  <cols>
    <col min="1" max="1" width="21.140625" style="3" customWidth="1"/>
    <col min="2" max="6" width="12.7109375" style="2" customWidth="1"/>
    <col min="7" max="7" width="12.7109375" style="2" hidden="1" customWidth="1"/>
    <col min="8" max="8" width="12.7109375" style="2" customWidth="1"/>
    <col min="9" max="16384" width="11.42578125" style="3"/>
  </cols>
  <sheetData>
    <row r="2" spans="1:10" ht="17.25" x14ac:dyDescent="0.3">
      <c r="A2" s="1" t="s">
        <v>106</v>
      </c>
    </row>
    <row r="3" spans="1:10" x14ac:dyDescent="0.25">
      <c r="B3"/>
      <c r="C3"/>
      <c r="D3"/>
      <c r="E3"/>
      <c r="F3"/>
      <c r="G3"/>
    </row>
    <row r="4" spans="1:10" ht="18.75" customHeight="1" x14ac:dyDescent="0.25">
      <c r="A4" s="68" t="s">
        <v>82</v>
      </c>
      <c r="B4" s="70" t="s">
        <v>33</v>
      </c>
      <c r="C4" s="70" t="s">
        <v>79</v>
      </c>
      <c r="D4" s="70" t="s">
        <v>80</v>
      </c>
      <c r="E4" s="70" t="s">
        <v>35</v>
      </c>
      <c r="F4" s="70" t="s">
        <v>84</v>
      </c>
      <c r="G4" s="70" t="s">
        <v>41</v>
      </c>
      <c r="H4" s="69" t="s">
        <v>1</v>
      </c>
    </row>
    <row r="5" spans="1:10" ht="18.75" customHeight="1" x14ac:dyDescent="0.25">
      <c r="A5" s="68"/>
      <c r="B5" s="70"/>
      <c r="C5" s="70"/>
      <c r="D5" s="70"/>
      <c r="E5" s="70"/>
      <c r="F5" s="70"/>
      <c r="G5" s="70"/>
      <c r="H5" s="69"/>
    </row>
    <row r="6" spans="1:10" ht="9" customHeight="1" x14ac:dyDescent="0.25">
      <c r="A6" s="27"/>
      <c r="B6" s="29"/>
      <c r="C6" s="29"/>
      <c r="D6" s="29"/>
      <c r="E6" s="29"/>
      <c r="F6" s="29"/>
      <c r="G6" s="29"/>
      <c r="H6" s="29"/>
    </row>
    <row r="7" spans="1:10" x14ac:dyDescent="0.25">
      <c r="A7" s="44" t="s">
        <v>2</v>
      </c>
      <c r="B7" s="50">
        <v>125</v>
      </c>
      <c r="C7" s="50">
        <v>18</v>
      </c>
      <c r="D7" s="50">
        <v>0</v>
      </c>
      <c r="E7" s="50">
        <v>3</v>
      </c>
      <c r="F7" s="50">
        <v>18</v>
      </c>
      <c r="G7" s="50"/>
      <c r="H7" s="54">
        <f t="shared" ref="H7:H38" si="0">SUM(B7:G7)</f>
        <v>164</v>
      </c>
      <c r="I7" s="10" t="s">
        <v>50</v>
      </c>
      <c r="J7" s="12"/>
    </row>
    <row r="8" spans="1:10" x14ac:dyDescent="0.25">
      <c r="A8" s="14" t="s">
        <v>3</v>
      </c>
      <c r="B8" s="2">
        <v>46</v>
      </c>
      <c r="C8" s="2">
        <v>14</v>
      </c>
      <c r="D8" s="2">
        <v>17</v>
      </c>
      <c r="E8" s="2">
        <v>0</v>
      </c>
      <c r="F8" s="2">
        <v>1</v>
      </c>
      <c r="H8" s="55">
        <f t="shared" si="0"/>
        <v>78</v>
      </c>
      <c r="I8" s="10" t="s">
        <v>51</v>
      </c>
      <c r="J8" s="12"/>
    </row>
    <row r="9" spans="1:10" x14ac:dyDescent="0.25">
      <c r="A9" s="44" t="s">
        <v>4</v>
      </c>
      <c r="B9" s="50">
        <v>222</v>
      </c>
      <c r="C9" s="50">
        <v>173</v>
      </c>
      <c r="D9" s="50">
        <v>44</v>
      </c>
      <c r="E9" s="50">
        <v>4</v>
      </c>
      <c r="F9" s="50">
        <v>6</v>
      </c>
      <c r="G9" s="50"/>
      <c r="H9" s="54">
        <f t="shared" si="0"/>
        <v>449</v>
      </c>
      <c r="I9" s="10" t="s">
        <v>52</v>
      </c>
      <c r="J9" s="12"/>
    </row>
    <row r="10" spans="1:10" x14ac:dyDescent="0.25">
      <c r="A10" s="14" t="s">
        <v>5</v>
      </c>
      <c r="B10" s="2">
        <v>19</v>
      </c>
      <c r="C10" s="2">
        <v>10</v>
      </c>
      <c r="D10" s="2">
        <v>5</v>
      </c>
      <c r="E10" s="2">
        <v>0</v>
      </c>
      <c r="F10" s="2">
        <v>3</v>
      </c>
      <c r="H10" s="55">
        <f t="shared" si="0"/>
        <v>37</v>
      </c>
      <c r="I10" s="10" t="s">
        <v>95</v>
      </c>
      <c r="J10" s="12"/>
    </row>
    <row r="11" spans="1:10" x14ac:dyDescent="0.25">
      <c r="A11" s="44" t="s">
        <v>6</v>
      </c>
      <c r="B11" s="50">
        <v>41</v>
      </c>
      <c r="C11" s="50">
        <v>62</v>
      </c>
      <c r="D11" s="50">
        <v>5</v>
      </c>
      <c r="E11" s="50">
        <v>0</v>
      </c>
      <c r="F11" s="50">
        <v>2</v>
      </c>
      <c r="G11" s="50"/>
      <c r="H11" s="54">
        <f t="shared" si="0"/>
        <v>110</v>
      </c>
      <c r="I11" s="10" t="s">
        <v>53</v>
      </c>
      <c r="J11" s="12"/>
    </row>
    <row r="12" spans="1:10" x14ac:dyDescent="0.25">
      <c r="A12" s="14" t="s">
        <v>7</v>
      </c>
      <c r="B12" s="2">
        <v>22</v>
      </c>
      <c r="C12" s="2">
        <v>13</v>
      </c>
      <c r="D12" s="2">
        <v>9</v>
      </c>
      <c r="E12" s="2">
        <v>0</v>
      </c>
      <c r="F12" s="2">
        <v>2</v>
      </c>
      <c r="H12" s="55">
        <f t="shared" si="0"/>
        <v>46</v>
      </c>
      <c r="I12" s="10" t="s">
        <v>54</v>
      </c>
      <c r="J12" s="12"/>
    </row>
    <row r="13" spans="1:10" x14ac:dyDescent="0.25">
      <c r="A13" s="44" t="s">
        <v>94</v>
      </c>
      <c r="B13" s="50">
        <v>1318</v>
      </c>
      <c r="C13" s="50">
        <v>159</v>
      </c>
      <c r="D13" s="50">
        <v>266</v>
      </c>
      <c r="E13" s="50">
        <v>53</v>
      </c>
      <c r="F13" s="50">
        <v>85</v>
      </c>
      <c r="G13" s="50"/>
      <c r="H13" s="54">
        <f t="shared" si="0"/>
        <v>1881</v>
      </c>
      <c r="I13" s="10" t="s">
        <v>93</v>
      </c>
      <c r="J13" s="12"/>
    </row>
    <row r="14" spans="1:10" x14ac:dyDescent="0.25">
      <c r="A14" s="14" t="s">
        <v>8</v>
      </c>
      <c r="B14" s="2">
        <v>351</v>
      </c>
      <c r="C14" s="2">
        <v>20</v>
      </c>
      <c r="D14" s="2">
        <v>10</v>
      </c>
      <c r="E14" s="2">
        <v>0</v>
      </c>
      <c r="F14" s="2">
        <v>2</v>
      </c>
      <c r="H14" s="55">
        <f t="shared" si="0"/>
        <v>383</v>
      </c>
      <c r="I14" s="10" t="s">
        <v>55</v>
      </c>
      <c r="J14" s="12"/>
    </row>
    <row r="15" spans="1:10" x14ac:dyDescent="0.25">
      <c r="A15" s="44" t="s">
        <v>9</v>
      </c>
      <c r="B15" s="50">
        <v>54</v>
      </c>
      <c r="C15" s="50">
        <v>17</v>
      </c>
      <c r="D15" s="50">
        <v>12</v>
      </c>
      <c r="E15" s="50">
        <v>3</v>
      </c>
      <c r="F15" s="50">
        <v>2</v>
      </c>
      <c r="G15" s="50"/>
      <c r="H15" s="54">
        <f t="shared" si="0"/>
        <v>88</v>
      </c>
      <c r="I15" s="10" t="s">
        <v>56</v>
      </c>
      <c r="J15" s="12"/>
    </row>
    <row r="16" spans="1:10" x14ac:dyDescent="0.25">
      <c r="A16" s="14" t="s">
        <v>10</v>
      </c>
      <c r="B16" s="2">
        <v>8</v>
      </c>
      <c r="C16" s="2">
        <v>0</v>
      </c>
      <c r="D16" s="2">
        <v>1</v>
      </c>
      <c r="E16" s="2">
        <v>0</v>
      </c>
      <c r="F16" s="2">
        <v>0</v>
      </c>
      <c r="H16" s="55">
        <f t="shared" si="0"/>
        <v>9</v>
      </c>
      <c r="I16" s="10" t="s">
        <v>57</v>
      </c>
      <c r="J16" s="12"/>
    </row>
    <row r="17" spans="1:10" x14ac:dyDescent="0.25">
      <c r="A17" s="44" t="s">
        <v>11</v>
      </c>
      <c r="B17" s="50">
        <v>309</v>
      </c>
      <c r="C17" s="50">
        <v>83</v>
      </c>
      <c r="D17" s="50">
        <v>122</v>
      </c>
      <c r="E17" s="50">
        <v>20</v>
      </c>
      <c r="F17" s="50">
        <v>7</v>
      </c>
      <c r="G17" s="50"/>
      <c r="H17" s="54">
        <f t="shared" si="0"/>
        <v>541</v>
      </c>
      <c r="I17" s="10" t="s">
        <v>58</v>
      </c>
      <c r="J17" s="12"/>
    </row>
    <row r="18" spans="1:10" x14ac:dyDescent="0.25">
      <c r="A18" s="14" t="s">
        <v>12</v>
      </c>
      <c r="B18" s="2">
        <v>625</v>
      </c>
      <c r="C18" s="2">
        <v>249</v>
      </c>
      <c r="D18" s="2">
        <v>69</v>
      </c>
      <c r="E18" s="2">
        <v>78</v>
      </c>
      <c r="F18" s="2">
        <v>137</v>
      </c>
      <c r="H18" s="55">
        <f t="shared" si="0"/>
        <v>1158</v>
      </c>
      <c r="I18" s="10" t="s">
        <v>59</v>
      </c>
      <c r="J18" s="12"/>
    </row>
    <row r="19" spans="1:10" x14ac:dyDescent="0.25">
      <c r="A19" s="44" t="s">
        <v>13</v>
      </c>
      <c r="B19" s="50">
        <v>103</v>
      </c>
      <c r="C19" s="50">
        <v>50</v>
      </c>
      <c r="D19" s="50">
        <v>29</v>
      </c>
      <c r="E19" s="50">
        <v>3</v>
      </c>
      <c r="F19" s="50">
        <v>6</v>
      </c>
      <c r="G19" s="50"/>
      <c r="H19" s="54">
        <f t="shared" si="0"/>
        <v>191</v>
      </c>
      <c r="I19" s="10" t="s">
        <v>60</v>
      </c>
      <c r="J19" s="12"/>
    </row>
    <row r="20" spans="1:10" x14ac:dyDescent="0.25">
      <c r="A20" s="14" t="s">
        <v>14</v>
      </c>
      <c r="B20" s="2">
        <v>190</v>
      </c>
      <c r="C20" s="2">
        <v>8</v>
      </c>
      <c r="D20" s="2">
        <v>7</v>
      </c>
      <c r="E20" s="2">
        <v>5</v>
      </c>
      <c r="F20" s="2">
        <v>40</v>
      </c>
      <c r="H20" s="55">
        <f t="shared" si="0"/>
        <v>250</v>
      </c>
      <c r="I20" s="10" t="s">
        <v>61</v>
      </c>
      <c r="J20" s="12"/>
    </row>
    <row r="21" spans="1:10" x14ac:dyDescent="0.25">
      <c r="A21" s="44" t="s">
        <v>15</v>
      </c>
      <c r="B21" s="50">
        <v>942</v>
      </c>
      <c r="C21" s="50">
        <v>207</v>
      </c>
      <c r="D21" s="50">
        <v>97</v>
      </c>
      <c r="E21" s="50">
        <v>30</v>
      </c>
      <c r="F21" s="50">
        <v>412</v>
      </c>
      <c r="G21" s="50"/>
      <c r="H21" s="54">
        <f t="shared" si="0"/>
        <v>1688</v>
      </c>
      <c r="I21" s="10" t="s">
        <v>62</v>
      </c>
      <c r="J21" s="12"/>
    </row>
    <row r="22" spans="1:10" x14ac:dyDescent="0.25">
      <c r="A22" s="14" t="s">
        <v>16</v>
      </c>
      <c r="B22" s="2">
        <v>74</v>
      </c>
      <c r="C22" s="2">
        <v>19</v>
      </c>
      <c r="D22" s="2">
        <v>19</v>
      </c>
      <c r="E22" s="2">
        <v>5</v>
      </c>
      <c r="F22" s="2">
        <v>3</v>
      </c>
      <c r="H22" s="55">
        <f t="shared" si="0"/>
        <v>120</v>
      </c>
      <c r="I22" s="10" t="s">
        <v>63</v>
      </c>
      <c r="J22" s="12"/>
    </row>
    <row r="23" spans="1:10" x14ac:dyDescent="0.25">
      <c r="A23" s="44" t="s">
        <v>17</v>
      </c>
      <c r="B23" s="50">
        <v>37</v>
      </c>
      <c r="C23" s="50">
        <v>8</v>
      </c>
      <c r="D23" s="50">
        <v>5</v>
      </c>
      <c r="E23" s="50">
        <v>11</v>
      </c>
      <c r="F23" s="50">
        <v>2</v>
      </c>
      <c r="G23" s="50"/>
      <c r="H23" s="54">
        <f t="shared" si="0"/>
        <v>63</v>
      </c>
      <c r="I23" s="10" t="s">
        <v>64</v>
      </c>
      <c r="J23" s="12"/>
    </row>
    <row r="24" spans="1:10" x14ac:dyDescent="0.25">
      <c r="A24" s="14" t="s">
        <v>18</v>
      </c>
      <c r="B24" s="2">
        <v>83</v>
      </c>
      <c r="C24" s="2">
        <v>23</v>
      </c>
      <c r="D24" s="2">
        <v>13</v>
      </c>
      <c r="E24" s="2">
        <v>0</v>
      </c>
      <c r="F24" s="2">
        <v>11</v>
      </c>
      <c r="H24" s="55">
        <f t="shared" si="0"/>
        <v>130</v>
      </c>
      <c r="I24" s="10" t="s">
        <v>65</v>
      </c>
      <c r="J24" s="12"/>
    </row>
    <row r="25" spans="1:10" x14ac:dyDescent="0.25">
      <c r="A25" s="44" t="s">
        <v>19</v>
      </c>
      <c r="B25" s="50">
        <v>75</v>
      </c>
      <c r="C25" s="50">
        <v>37</v>
      </c>
      <c r="D25" s="50">
        <v>5</v>
      </c>
      <c r="E25" s="50">
        <v>4</v>
      </c>
      <c r="F25" s="50">
        <v>2</v>
      </c>
      <c r="G25" s="50"/>
      <c r="H25" s="54">
        <f t="shared" si="0"/>
        <v>123</v>
      </c>
      <c r="I25" s="10" t="s">
        <v>66</v>
      </c>
      <c r="J25" s="12"/>
    </row>
    <row r="26" spans="1:10" x14ac:dyDescent="0.25">
      <c r="A26" s="14" t="s">
        <v>20</v>
      </c>
      <c r="B26" s="2">
        <v>177</v>
      </c>
      <c r="C26" s="2">
        <v>44</v>
      </c>
      <c r="D26" s="2">
        <v>50</v>
      </c>
      <c r="E26" s="2">
        <v>6</v>
      </c>
      <c r="F26" s="2">
        <v>8</v>
      </c>
      <c r="H26" s="55">
        <f t="shared" si="0"/>
        <v>285</v>
      </c>
      <c r="I26" s="10" t="s">
        <v>67</v>
      </c>
      <c r="J26" s="12"/>
    </row>
    <row r="27" spans="1:10" x14ac:dyDescent="0.25">
      <c r="A27" s="44" t="s">
        <v>21</v>
      </c>
      <c r="B27" s="50">
        <v>50</v>
      </c>
      <c r="C27" s="50">
        <v>6</v>
      </c>
      <c r="D27" s="50">
        <v>15</v>
      </c>
      <c r="E27" s="50">
        <v>3</v>
      </c>
      <c r="F27" s="50">
        <v>4</v>
      </c>
      <c r="G27" s="50"/>
      <c r="H27" s="54">
        <f t="shared" si="0"/>
        <v>78</v>
      </c>
      <c r="I27" s="10" t="s">
        <v>68</v>
      </c>
      <c r="J27" s="12"/>
    </row>
    <row r="28" spans="1:10" x14ac:dyDescent="0.25">
      <c r="A28" s="14" t="s">
        <v>22</v>
      </c>
      <c r="B28" s="2">
        <v>400</v>
      </c>
      <c r="C28" s="2">
        <v>187</v>
      </c>
      <c r="D28" s="2">
        <v>64</v>
      </c>
      <c r="E28" s="2">
        <v>17</v>
      </c>
      <c r="F28" s="2">
        <v>38</v>
      </c>
      <c r="H28" s="55">
        <f t="shared" si="0"/>
        <v>706</v>
      </c>
      <c r="I28" s="10" t="s">
        <v>69</v>
      </c>
      <c r="J28" s="12"/>
    </row>
    <row r="29" spans="1:10" x14ac:dyDescent="0.25">
      <c r="A29" s="44" t="s">
        <v>23</v>
      </c>
      <c r="B29" s="50">
        <v>1359</v>
      </c>
      <c r="C29" s="50">
        <v>1068</v>
      </c>
      <c r="D29" s="50">
        <v>227</v>
      </c>
      <c r="E29" s="50">
        <v>46</v>
      </c>
      <c r="F29" s="50">
        <v>57</v>
      </c>
      <c r="G29" s="50"/>
      <c r="H29" s="54">
        <f t="shared" si="0"/>
        <v>2757</v>
      </c>
      <c r="I29" s="10" t="s">
        <v>70</v>
      </c>
      <c r="J29" s="12"/>
    </row>
    <row r="30" spans="1:10" x14ac:dyDescent="0.25">
      <c r="A30" s="14" t="s">
        <v>24</v>
      </c>
      <c r="B30" s="2">
        <v>87</v>
      </c>
      <c r="C30" s="2">
        <v>64</v>
      </c>
      <c r="D30" s="2">
        <v>4</v>
      </c>
      <c r="E30" s="2">
        <v>1</v>
      </c>
      <c r="F30" s="2">
        <v>15</v>
      </c>
      <c r="H30" s="55">
        <f t="shared" si="0"/>
        <v>171</v>
      </c>
      <c r="I30" s="10" t="s">
        <v>71</v>
      </c>
      <c r="J30" s="12"/>
    </row>
    <row r="31" spans="1:10" x14ac:dyDescent="0.25">
      <c r="A31" s="44" t="s">
        <v>25</v>
      </c>
      <c r="B31" s="50">
        <v>59</v>
      </c>
      <c r="C31" s="50">
        <v>27</v>
      </c>
      <c r="D31" s="50">
        <v>11</v>
      </c>
      <c r="E31" s="50">
        <v>0</v>
      </c>
      <c r="F31" s="50">
        <v>3</v>
      </c>
      <c r="G31" s="50"/>
      <c r="H31" s="54">
        <f t="shared" si="0"/>
        <v>100</v>
      </c>
      <c r="I31" s="10" t="s">
        <v>72</v>
      </c>
      <c r="J31" s="12"/>
    </row>
    <row r="32" spans="1:10" x14ac:dyDescent="0.25">
      <c r="A32" s="14" t="s">
        <v>26</v>
      </c>
      <c r="B32" s="2">
        <v>37</v>
      </c>
      <c r="C32" s="2">
        <v>29</v>
      </c>
      <c r="D32" s="2">
        <v>0</v>
      </c>
      <c r="E32" s="2">
        <v>2</v>
      </c>
      <c r="F32" s="2">
        <v>4</v>
      </c>
      <c r="H32" s="55">
        <f t="shared" si="0"/>
        <v>72</v>
      </c>
      <c r="I32" s="10" t="s">
        <v>73</v>
      </c>
      <c r="J32" s="12"/>
    </row>
    <row r="33" spans="1:10" x14ac:dyDescent="0.25">
      <c r="A33" s="44" t="s">
        <v>27</v>
      </c>
      <c r="B33" s="50">
        <v>20</v>
      </c>
      <c r="C33" s="50">
        <v>13</v>
      </c>
      <c r="D33" s="50">
        <v>7</v>
      </c>
      <c r="E33" s="50">
        <v>10</v>
      </c>
      <c r="F33" s="50">
        <v>1</v>
      </c>
      <c r="G33" s="50"/>
      <c r="H33" s="54">
        <f t="shared" si="0"/>
        <v>51</v>
      </c>
      <c r="I33" s="10" t="s">
        <v>74</v>
      </c>
      <c r="J33" s="12"/>
    </row>
    <row r="34" spans="1:10" x14ac:dyDescent="0.25">
      <c r="A34" s="14" t="s">
        <v>28</v>
      </c>
      <c r="B34" s="2">
        <v>11</v>
      </c>
      <c r="C34" s="2">
        <v>1</v>
      </c>
      <c r="D34" s="2">
        <v>3</v>
      </c>
      <c r="E34" s="2">
        <v>14</v>
      </c>
      <c r="F34" s="2">
        <v>7</v>
      </c>
      <c r="H34" s="55">
        <f t="shared" si="0"/>
        <v>36</v>
      </c>
      <c r="I34" s="10" t="s">
        <v>96</v>
      </c>
      <c r="J34" s="12"/>
    </row>
    <row r="35" spans="1:10" x14ac:dyDescent="0.25">
      <c r="A35" s="44" t="s">
        <v>29</v>
      </c>
      <c r="B35" s="50">
        <v>22</v>
      </c>
      <c r="C35" s="50">
        <v>3</v>
      </c>
      <c r="D35" s="50">
        <v>4</v>
      </c>
      <c r="E35" s="50">
        <v>0</v>
      </c>
      <c r="F35" s="50">
        <v>0</v>
      </c>
      <c r="G35" s="50"/>
      <c r="H35" s="54">
        <f t="shared" si="0"/>
        <v>29</v>
      </c>
      <c r="I35" s="10" t="s">
        <v>75</v>
      </c>
      <c r="J35" s="12"/>
    </row>
    <row r="36" spans="1:10" x14ac:dyDescent="0.25">
      <c r="A36" s="14" t="s">
        <v>30</v>
      </c>
      <c r="B36" s="2">
        <v>78</v>
      </c>
      <c r="C36" s="2">
        <v>32</v>
      </c>
      <c r="D36" s="2">
        <v>20</v>
      </c>
      <c r="E36" s="2">
        <v>0</v>
      </c>
      <c r="F36" s="2">
        <v>3</v>
      </c>
      <c r="H36" s="55">
        <f t="shared" si="0"/>
        <v>133</v>
      </c>
      <c r="I36" s="10" t="s">
        <v>76</v>
      </c>
      <c r="J36" s="12"/>
    </row>
    <row r="37" spans="1:10" x14ac:dyDescent="0.25">
      <c r="A37" s="44" t="s">
        <v>31</v>
      </c>
      <c r="B37" s="50">
        <v>33</v>
      </c>
      <c r="C37" s="50">
        <v>11</v>
      </c>
      <c r="D37" s="50">
        <v>12</v>
      </c>
      <c r="E37" s="50">
        <v>1</v>
      </c>
      <c r="F37" s="50">
        <v>2</v>
      </c>
      <c r="G37" s="50"/>
      <c r="H37" s="54">
        <f t="shared" si="0"/>
        <v>59</v>
      </c>
      <c r="I37" s="10" t="s">
        <v>77</v>
      </c>
      <c r="J37" s="12"/>
    </row>
    <row r="38" spans="1:10" x14ac:dyDescent="0.25">
      <c r="A38" s="14" t="s">
        <v>32</v>
      </c>
      <c r="B38" s="2">
        <v>66</v>
      </c>
      <c r="C38" s="2">
        <v>47</v>
      </c>
      <c r="D38" s="2">
        <v>10</v>
      </c>
      <c r="E38" s="2">
        <v>1</v>
      </c>
      <c r="F38" s="2">
        <v>0</v>
      </c>
      <c r="H38" s="55">
        <f t="shared" si="0"/>
        <v>124</v>
      </c>
      <c r="I38" s="10" t="s">
        <v>78</v>
      </c>
      <c r="J38" s="12"/>
    </row>
    <row r="39" spans="1:10" ht="8.25" customHeight="1" x14ac:dyDescent="0.25">
      <c r="A39" s="27"/>
      <c r="B39" s="28"/>
      <c r="C39" s="28"/>
      <c r="D39" s="28"/>
      <c r="E39" s="28"/>
      <c r="F39" s="28"/>
      <c r="G39" s="28"/>
      <c r="H39" s="28"/>
    </row>
    <row r="40" spans="1:10" ht="23.25" customHeight="1" x14ac:dyDescent="0.25">
      <c r="A40" s="47" t="s">
        <v>1</v>
      </c>
      <c r="B40" s="48">
        <f t="shared" ref="B40:G40" si="1">SUM(B7:B38)</f>
        <v>7043</v>
      </c>
      <c r="C40" s="48">
        <f t="shared" si="1"/>
        <v>2702</v>
      </c>
      <c r="D40" s="48">
        <f t="shared" si="1"/>
        <v>1162</v>
      </c>
      <c r="E40" s="48">
        <f t="shared" si="1"/>
        <v>320</v>
      </c>
      <c r="F40" s="48">
        <f t="shared" si="1"/>
        <v>883</v>
      </c>
      <c r="G40" s="48">
        <f t="shared" si="1"/>
        <v>0</v>
      </c>
      <c r="H40" s="49">
        <f>SUM(H7:H38)</f>
        <v>12110</v>
      </c>
    </row>
    <row r="41" spans="1:10" x14ac:dyDescent="0.25">
      <c r="A41" s="10"/>
      <c r="B41" s="31">
        <f t="shared" ref="B41:G41" si="2">B40*100/$H$40</f>
        <v>58.15854665565648</v>
      </c>
      <c r="C41" s="31">
        <f t="shared" si="2"/>
        <v>22.312138728323699</v>
      </c>
      <c r="D41" s="31">
        <f t="shared" si="2"/>
        <v>9.595375722543352</v>
      </c>
      <c r="E41" s="31">
        <f t="shared" si="2"/>
        <v>2.642444260941371</v>
      </c>
      <c r="F41" s="31">
        <f t="shared" si="2"/>
        <v>7.2914946325350947</v>
      </c>
      <c r="G41" s="35">
        <f t="shared" si="2"/>
        <v>0</v>
      </c>
      <c r="H41" s="13">
        <f>SUM(B41:G41)</f>
        <v>100</v>
      </c>
      <c r="I41" s="10"/>
    </row>
    <row r="42" spans="1:10" x14ac:dyDescent="0.25">
      <c r="A42" s="37" t="s">
        <v>98</v>
      </c>
      <c r="B42" s="56"/>
      <c r="C42" s="56"/>
      <c r="D42" s="56"/>
      <c r="E42" s="56"/>
      <c r="F42" s="56"/>
    </row>
    <row r="43" spans="1:10" x14ac:dyDescent="0.25">
      <c r="A43" s="37"/>
      <c r="D43" s="56"/>
    </row>
    <row r="44" spans="1:10" x14ac:dyDescent="0.25">
      <c r="D44" s="56"/>
    </row>
    <row r="45" spans="1:10" x14ac:dyDescent="0.25">
      <c r="D45" s="56"/>
    </row>
    <row r="46" spans="1:10" x14ac:dyDescent="0.25">
      <c r="D46" s="56"/>
    </row>
  </sheetData>
  <mergeCells count="8">
    <mergeCell ref="F4:F5"/>
    <mergeCell ref="G4:G5"/>
    <mergeCell ref="H4:H5"/>
    <mergeCell ref="A4:A5"/>
    <mergeCell ref="B4:B5"/>
    <mergeCell ref="C4:C5"/>
    <mergeCell ref="D4:D5"/>
    <mergeCell ref="E4:E5"/>
  </mergeCells>
  <pageMargins left="0.17" right="0.75" top="0.2" bottom="1" header="0" footer="0"/>
  <pageSetup paperSize="9" scale="89" orientation="portrait" r:id="rId1"/>
  <headerFooter alignWithMargins="0"/>
  <ignoredErrors>
    <ignoredError sqref="B41:D41 G41:H41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workbookViewId="0">
      <selection activeCell="D55" sqref="D55"/>
    </sheetView>
  </sheetViews>
  <sheetFormatPr baseColWidth="10" defaultRowHeight="12.75" x14ac:dyDescent="0.2"/>
  <cols>
    <col min="1" max="1" width="22.85546875" customWidth="1"/>
    <col min="2" max="2" width="11.85546875" customWidth="1"/>
    <col min="3" max="3" width="12.5703125" customWidth="1"/>
    <col min="4" max="4" width="12.42578125" customWidth="1"/>
    <col min="5" max="5" width="12.42578125" hidden="1" customWidth="1"/>
    <col min="6" max="6" width="10" hidden="1" customWidth="1"/>
    <col min="7" max="7" width="10.7109375" customWidth="1"/>
    <col min="9" max="9" width="12.140625" customWidth="1"/>
    <col min="10" max="10" width="12.42578125" customWidth="1"/>
    <col min="11" max="11" width="12.42578125" hidden="1" customWidth="1"/>
    <col min="13" max="13" width="10" customWidth="1"/>
  </cols>
  <sheetData>
    <row r="1" spans="1:14" ht="17.25" x14ac:dyDescent="0.3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 ht="17.25" x14ac:dyDescent="0.3">
      <c r="A2" s="17" t="s">
        <v>107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4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4" ht="30" customHeight="1" x14ac:dyDescent="0.2">
      <c r="A4" s="66" t="s">
        <v>43</v>
      </c>
      <c r="B4" s="74" t="s">
        <v>86</v>
      </c>
      <c r="C4" s="74"/>
      <c r="D4" s="74"/>
      <c r="E4" s="74"/>
      <c r="F4" s="74"/>
      <c r="G4" s="73" t="s">
        <v>42</v>
      </c>
      <c r="H4" s="74" t="s">
        <v>87</v>
      </c>
      <c r="I4" s="74"/>
      <c r="J4" s="74"/>
      <c r="K4" s="74"/>
      <c r="L4" s="73" t="s">
        <v>42</v>
      </c>
      <c r="M4" s="72" t="s">
        <v>90</v>
      </c>
    </row>
    <row r="5" spans="1:14" ht="33.75" customHeight="1" x14ac:dyDescent="0.2">
      <c r="A5" s="66"/>
      <c r="B5" s="53" t="s">
        <v>46</v>
      </c>
      <c r="C5" s="53" t="s">
        <v>47</v>
      </c>
      <c r="D5" s="53" t="s">
        <v>48</v>
      </c>
      <c r="E5" s="53" t="s">
        <v>92</v>
      </c>
      <c r="F5" s="53" t="s">
        <v>91</v>
      </c>
      <c r="G5" s="73"/>
      <c r="H5" s="53" t="s">
        <v>46</v>
      </c>
      <c r="I5" s="53" t="s">
        <v>47</v>
      </c>
      <c r="J5" s="53" t="s">
        <v>48</v>
      </c>
      <c r="K5" s="53" t="s">
        <v>91</v>
      </c>
      <c r="L5" s="73"/>
      <c r="M5" s="72"/>
      <c r="N5" s="15"/>
    </row>
    <row r="6" spans="1:14" ht="11.25" customHeight="1" x14ac:dyDescent="0.2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4"/>
      <c r="N6" s="15"/>
    </row>
    <row r="7" spans="1:14" ht="15" x14ac:dyDescent="0.25">
      <c r="A7" s="44" t="s">
        <v>33</v>
      </c>
      <c r="B7" s="50">
        <v>1890</v>
      </c>
      <c r="C7" s="50">
        <v>822</v>
      </c>
      <c r="D7" s="50">
        <v>222</v>
      </c>
      <c r="E7" s="50"/>
      <c r="F7" s="50"/>
      <c r="G7" s="54">
        <f>SUM(B7:D7)</f>
        <v>2934</v>
      </c>
      <c r="H7" s="50">
        <v>2639</v>
      </c>
      <c r="I7" s="50">
        <v>92</v>
      </c>
      <c r="J7" s="50">
        <v>4312</v>
      </c>
      <c r="K7" s="50"/>
      <c r="L7" s="54">
        <f>SUM(H7:K7)</f>
        <v>7043</v>
      </c>
      <c r="M7" s="54">
        <f>G7+L7</f>
        <v>9977</v>
      </c>
      <c r="N7" s="15"/>
    </row>
    <row r="8" spans="1:14" ht="15" x14ac:dyDescent="0.25">
      <c r="A8" s="14" t="s">
        <v>79</v>
      </c>
      <c r="B8" s="2">
        <v>1142</v>
      </c>
      <c r="C8" s="2">
        <v>497</v>
      </c>
      <c r="D8" s="2">
        <v>163</v>
      </c>
      <c r="E8" s="2"/>
      <c r="F8" s="2"/>
      <c r="G8" s="55">
        <f t="shared" ref="G8:G11" si="0">SUM(B8:D8)</f>
        <v>1802</v>
      </c>
      <c r="H8" s="2">
        <v>659</v>
      </c>
      <c r="I8" s="2">
        <v>93</v>
      </c>
      <c r="J8" s="2">
        <v>1950</v>
      </c>
      <c r="K8" s="2"/>
      <c r="L8" s="57">
        <f t="shared" ref="L8:L12" si="1">SUM(H8:K8)</f>
        <v>2702</v>
      </c>
      <c r="M8" s="57">
        <f t="shared" ref="M8:M11" si="2">G8+L8</f>
        <v>4504</v>
      </c>
      <c r="N8" s="15"/>
    </row>
    <row r="9" spans="1:14" ht="15" x14ac:dyDescent="0.25">
      <c r="A9" s="44" t="s">
        <v>80</v>
      </c>
      <c r="B9" s="50">
        <v>39</v>
      </c>
      <c r="C9" s="50">
        <v>150</v>
      </c>
      <c r="D9" s="50">
        <v>72</v>
      </c>
      <c r="E9" s="50"/>
      <c r="F9" s="50"/>
      <c r="G9" s="54">
        <f t="shared" si="0"/>
        <v>261</v>
      </c>
      <c r="H9" s="50">
        <v>329</v>
      </c>
      <c r="I9" s="50">
        <v>79</v>
      </c>
      <c r="J9" s="50">
        <v>754</v>
      </c>
      <c r="K9" s="50"/>
      <c r="L9" s="54">
        <f t="shared" si="1"/>
        <v>1162</v>
      </c>
      <c r="M9" s="54">
        <f t="shared" si="2"/>
        <v>1423</v>
      </c>
      <c r="N9" s="15"/>
    </row>
    <row r="10" spans="1:14" ht="15" x14ac:dyDescent="0.25">
      <c r="A10" s="14" t="s">
        <v>35</v>
      </c>
      <c r="B10" s="2">
        <v>250</v>
      </c>
      <c r="C10" s="2">
        <v>12</v>
      </c>
      <c r="D10" s="2">
        <v>1</v>
      </c>
      <c r="E10" s="2"/>
      <c r="F10" s="2"/>
      <c r="G10" s="55">
        <f t="shared" si="0"/>
        <v>263</v>
      </c>
      <c r="H10" s="2">
        <v>104</v>
      </c>
      <c r="I10" s="2">
        <v>4</v>
      </c>
      <c r="J10" s="2">
        <v>212</v>
      </c>
      <c r="K10" s="2"/>
      <c r="L10" s="57">
        <f t="shared" si="1"/>
        <v>320</v>
      </c>
      <c r="M10" s="57">
        <f t="shared" si="2"/>
        <v>583</v>
      </c>
      <c r="N10" s="15"/>
    </row>
    <row r="11" spans="1:14" ht="15" x14ac:dyDescent="0.25">
      <c r="A11" s="44" t="s">
        <v>34</v>
      </c>
      <c r="B11" s="50">
        <v>233</v>
      </c>
      <c r="C11" s="50">
        <v>79</v>
      </c>
      <c r="D11" s="50">
        <v>20</v>
      </c>
      <c r="E11" s="50"/>
      <c r="F11" s="50"/>
      <c r="G11" s="54">
        <f t="shared" si="0"/>
        <v>332</v>
      </c>
      <c r="H11" s="50">
        <v>589</v>
      </c>
      <c r="I11" s="50">
        <v>6</v>
      </c>
      <c r="J11" s="50">
        <v>288</v>
      </c>
      <c r="K11" s="50"/>
      <c r="L11" s="54">
        <f t="shared" si="1"/>
        <v>883</v>
      </c>
      <c r="M11" s="54">
        <f t="shared" si="2"/>
        <v>1215</v>
      </c>
      <c r="N11" s="15"/>
    </row>
    <row r="12" spans="1:14" ht="15" hidden="1" x14ac:dyDescent="0.25">
      <c r="A12" s="14" t="s">
        <v>41</v>
      </c>
      <c r="B12" s="2">
        <v>0</v>
      </c>
      <c r="C12" s="2">
        <v>1</v>
      </c>
      <c r="D12" s="2">
        <v>0</v>
      </c>
      <c r="E12" s="2"/>
      <c r="F12" s="2"/>
      <c r="G12" s="54">
        <f t="shared" ref="G12" si="3">SUM(B12:D12)</f>
        <v>1</v>
      </c>
      <c r="H12" s="2">
        <v>0</v>
      </c>
      <c r="I12" s="2">
        <v>0</v>
      </c>
      <c r="J12" s="2">
        <v>0</v>
      </c>
      <c r="K12" s="2"/>
      <c r="L12" s="57">
        <f t="shared" si="1"/>
        <v>0</v>
      </c>
      <c r="M12" s="55">
        <f t="shared" ref="M12" si="4">G12+L12</f>
        <v>1</v>
      </c>
      <c r="N12" s="15"/>
    </row>
    <row r="13" spans="1:14" ht="8.25" customHeight="1" x14ac:dyDescent="0.2">
      <c r="A13" s="22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15"/>
    </row>
    <row r="14" spans="1:14" ht="15.75" x14ac:dyDescent="0.2">
      <c r="A14" s="52" t="s">
        <v>1</v>
      </c>
      <c r="B14" s="49">
        <f t="shared" ref="B14:L14" si="5">SUM(B7:B12)</f>
        <v>3554</v>
      </c>
      <c r="C14" s="49">
        <f>SUM(C7:C11)</f>
        <v>1560</v>
      </c>
      <c r="D14" s="49">
        <f t="shared" si="5"/>
        <v>478</v>
      </c>
      <c r="E14" s="49">
        <f t="shared" si="5"/>
        <v>0</v>
      </c>
      <c r="F14" s="49">
        <f t="shared" si="5"/>
        <v>0</v>
      </c>
      <c r="G14" s="49">
        <f>SUM(G7:G11)</f>
        <v>5592</v>
      </c>
      <c r="H14" s="49">
        <f t="shared" si="5"/>
        <v>4320</v>
      </c>
      <c r="I14" s="49">
        <f t="shared" si="5"/>
        <v>274</v>
      </c>
      <c r="J14" s="49">
        <f t="shared" si="5"/>
        <v>7516</v>
      </c>
      <c r="K14" s="49">
        <f t="shared" si="5"/>
        <v>0</v>
      </c>
      <c r="L14" s="49">
        <f t="shared" si="5"/>
        <v>12110</v>
      </c>
      <c r="M14" s="49">
        <f>SUM(M7:M11)</f>
        <v>17702</v>
      </c>
      <c r="N14" s="15"/>
    </row>
    <row r="15" spans="1:14" x14ac:dyDescent="0.2">
      <c r="A15" s="65"/>
      <c r="B15" s="62">
        <f>B14*100/$G$14</f>
        <v>63.555078683834047</v>
      </c>
      <c r="C15" s="62">
        <f>C14*100/$G$14</f>
        <v>27.896995708154506</v>
      </c>
      <c r="D15" s="62">
        <f>D14*100/$G$14</f>
        <v>8.547925608011445</v>
      </c>
      <c r="E15" s="62">
        <f>E14*100/$G$14</f>
        <v>0</v>
      </c>
      <c r="F15" s="64">
        <f>F14*100/$G$14</f>
        <v>0</v>
      </c>
      <c r="G15" s="63">
        <f>SUM(B15:F15)</f>
        <v>100</v>
      </c>
      <c r="H15" s="62">
        <f>H14*100/$L$14</f>
        <v>35.672997522708506</v>
      </c>
      <c r="I15" s="62">
        <f>I14*100/$L$14</f>
        <v>2.2625928984310488</v>
      </c>
      <c r="J15" s="62">
        <v>62</v>
      </c>
      <c r="K15" s="62">
        <f>K14*100/$L$14</f>
        <v>0</v>
      </c>
      <c r="L15" s="63">
        <v>100</v>
      </c>
      <c r="M15" s="62"/>
      <c r="N15" s="15"/>
    </row>
    <row r="16" spans="1:14" x14ac:dyDescent="0.2">
      <c r="A16" s="39" t="s">
        <v>98</v>
      </c>
      <c r="B16" s="58"/>
      <c r="C16" s="58"/>
      <c r="D16" s="32"/>
      <c r="E16" s="58"/>
      <c r="F16" s="58"/>
      <c r="G16" s="58"/>
      <c r="H16" s="58"/>
      <c r="I16" s="58"/>
      <c r="J16" s="58"/>
      <c r="K16" s="15"/>
      <c r="L16" s="15"/>
      <c r="M16" s="15"/>
      <c r="N16" s="15"/>
    </row>
    <row r="17" spans="1:14" x14ac:dyDescent="0.2">
      <c r="A17" s="38" t="s">
        <v>100</v>
      </c>
      <c r="B17" s="21"/>
      <c r="C17" s="21"/>
      <c r="D17" s="21"/>
      <c r="E17" s="21"/>
      <c r="F17" s="21"/>
      <c r="G17" s="21"/>
      <c r="H17" s="21"/>
      <c r="I17" s="21"/>
      <c r="N17" s="15"/>
    </row>
    <row r="18" spans="1:14" x14ac:dyDescent="0.2">
      <c r="A18" s="39" t="s">
        <v>99</v>
      </c>
    </row>
    <row r="22" spans="1:14" x14ac:dyDescent="0.2">
      <c r="N22" s="15"/>
    </row>
  </sheetData>
  <mergeCells count="6">
    <mergeCell ref="A4:A5"/>
    <mergeCell ref="G4:G5"/>
    <mergeCell ref="L4:L5"/>
    <mergeCell ref="M4:M5"/>
    <mergeCell ref="B4:F4"/>
    <mergeCell ref="H4:K4"/>
  </mergeCells>
  <pageMargins left="0.7" right="0.7" top="0.75" bottom="0.75" header="0.3" footer="0.3"/>
  <pageSetup paperSize="9" orientation="portrait" r:id="rId1"/>
  <ignoredErrors>
    <ignoredError sqref="B15 K15 E15:G15 H15 C15:D15 I15" evalError="1"/>
    <ignoredError sqref="G14" formula="1"/>
    <ignoredError sqref="C1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10.3.1</vt:lpstr>
      <vt:lpstr>10.3.2</vt:lpstr>
      <vt:lpstr>10.3.3</vt:lpstr>
      <vt:lpstr>10.3.4</vt:lpstr>
      <vt:lpstr>10.3.5</vt:lpstr>
      <vt:lpstr>10.3.6</vt:lpstr>
    </vt:vector>
  </TitlesOfParts>
  <Company>Secretaría de Comunicaciones y Transportes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SCT</dc:creator>
  <cp:lastModifiedBy>Michel Flores Vivanco</cp:lastModifiedBy>
  <dcterms:created xsi:type="dcterms:W3CDTF">2011-01-26T18:25:07Z</dcterms:created>
  <dcterms:modified xsi:type="dcterms:W3CDTF">2026-01-14T00:02:56Z</dcterms:modified>
</cp:coreProperties>
</file>